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aj.siatkovsky\PRÁCA\Živé\Povodne - súhrnné správy\Správa o povodniach 07.2016-12.2016\"/>
    </mc:Choice>
  </mc:AlternateContent>
  <bookViews>
    <workbookView xWindow="0" yWindow="0" windowWidth="25500" windowHeight="12045" tabRatio="694"/>
  </bookViews>
  <sheets>
    <sheet name="Obsah" sheetId="12" r:id="rId1"/>
    <sheet name="Tab. 1 " sheetId="14" r:id="rId2"/>
    <sheet name="Tab. 2" sheetId="2" r:id="rId3"/>
    <sheet name="Tab. 3" sheetId="3" r:id="rId4"/>
    <sheet name="Tab. 4" sheetId="4" r:id="rId5"/>
    <sheet name="Tab. 5" sheetId="5" r:id="rId6"/>
    <sheet name="Tab.6" sheetId="6" r:id="rId7"/>
    <sheet name="Tab.7" sheetId="7" r:id="rId8"/>
    <sheet name="Tab.8" sheetId="8" r:id="rId9"/>
    <sheet name="Tab.9" sheetId="9" r:id="rId10"/>
    <sheet name="Tab.10" sheetId="10" r:id="rId11"/>
    <sheet name="Tab.11" sheetId="11" r:id="rId12"/>
  </sheets>
  <definedNames>
    <definedName name="_Toc329670653" localSheetId="8">Tab.8!$C$4</definedName>
    <definedName name="_Toc329670654" localSheetId="9">Tab.9!$B$4</definedName>
    <definedName name="_Toc366156253" localSheetId="11">Tab.11!$B$4</definedName>
    <definedName name="_Toc398029241" localSheetId="2">'Tab. 2'!$B$4</definedName>
    <definedName name="_Toc398029242" localSheetId="3">'Tab. 3'!$A$4</definedName>
    <definedName name="_Toc398029243" localSheetId="4">'Tab. 4'!$B$4</definedName>
    <definedName name="_Toc398029244" localSheetId="5">'Tab. 5'!$A$4</definedName>
    <definedName name="_Toc398029245" localSheetId="6">Tab.6!$B$4</definedName>
    <definedName name="_Toc398029246" localSheetId="7">Tab.7!$B$4</definedName>
    <definedName name="_Toc398029249" localSheetId="10">Tab.10!$B$4</definedName>
    <definedName name="_xlnm.Print_Titles" localSheetId="1">'Tab. 1 '!$6:$7</definedName>
    <definedName name="_xlnm.Print_Titles" localSheetId="2">'Tab. 2'!$6:$7</definedName>
    <definedName name="_xlnm.Print_Titles" localSheetId="4">'Tab. 4'!$7:$8</definedName>
    <definedName name="_xlnm.Print_Titles" localSheetId="5">'Tab. 5'!$6:$7</definedName>
    <definedName name="_xlnm.Print_Titles" localSheetId="10">Tab.10!$6:$7</definedName>
    <definedName name="_xlnm.Print_Titles" localSheetId="7">Tab.7!$6:$6</definedName>
    <definedName name="_xlnm.Print_Titles" localSheetId="8">Tab.8!$6:$9</definedName>
    <definedName name="Okresný_úrad_Košice__okolie" localSheetId="1">'Tab. 1 '!$I$33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2" i="7" l="1"/>
  <c r="L31" i="4" l="1"/>
  <c r="L11" i="4"/>
  <c r="L10" i="4"/>
  <c r="L9" i="4"/>
  <c r="M35" i="5"/>
  <c r="H35" i="5"/>
  <c r="I35" i="5"/>
  <c r="E46" i="5" l="1"/>
  <c r="I46" i="5"/>
  <c r="M46" i="5" s="1"/>
  <c r="J17" i="5"/>
  <c r="H37" i="5"/>
  <c r="H38" i="5"/>
  <c r="H39" i="5"/>
  <c r="H40" i="5"/>
  <c r="H15" i="5"/>
  <c r="H16" i="5"/>
  <c r="H17" i="5"/>
  <c r="H19" i="5"/>
  <c r="H20" i="5"/>
  <c r="H21" i="5"/>
  <c r="H23" i="5"/>
  <c r="H24" i="5"/>
  <c r="H25" i="5"/>
  <c r="H27" i="5"/>
  <c r="N15" i="7" l="1"/>
  <c r="N19" i="7"/>
  <c r="N24" i="7"/>
  <c r="N17" i="7"/>
  <c r="K33" i="8" l="1"/>
  <c r="H33" i="8"/>
  <c r="L33" i="8" s="1"/>
  <c r="F54" i="10" l="1"/>
  <c r="F59" i="10"/>
  <c r="I24" i="9" l="1"/>
  <c r="I25" i="9" s="1"/>
  <c r="H24" i="9"/>
  <c r="E24" i="9"/>
  <c r="D24" i="9"/>
  <c r="C24" i="9"/>
  <c r="F24" i="9"/>
  <c r="J23" i="9"/>
  <c r="G23" i="9"/>
  <c r="K23" i="9" l="1"/>
  <c r="J24" i="9"/>
  <c r="J25" i="9" s="1"/>
  <c r="H25" i="9"/>
  <c r="G24" i="9"/>
  <c r="K24" i="9" l="1"/>
  <c r="K32" i="8"/>
  <c r="K34" i="8"/>
  <c r="K35" i="8"/>
  <c r="K31" i="8"/>
  <c r="J35" i="8"/>
  <c r="J39" i="8" s="1"/>
  <c r="I35" i="8"/>
  <c r="I39" i="8" s="1"/>
  <c r="D35" i="8"/>
  <c r="D39" i="8" s="1"/>
  <c r="E35" i="8"/>
  <c r="E39" i="8" s="1"/>
  <c r="F35" i="8"/>
  <c r="G35" i="8"/>
  <c r="H31" i="8"/>
  <c r="L31" i="8" s="1"/>
  <c r="H32" i="8"/>
  <c r="L32" i="8" s="1"/>
  <c r="H34" i="8"/>
  <c r="L34" i="8" l="1"/>
  <c r="H35" i="8"/>
  <c r="L35" i="8" s="1"/>
  <c r="F58" i="10"/>
  <c r="H9" i="5"/>
  <c r="C30" i="4" l="1"/>
  <c r="L30" i="4" s="1"/>
  <c r="D30" i="4"/>
  <c r="G30" i="4"/>
  <c r="I30" i="4"/>
  <c r="K30" i="4"/>
  <c r="F13" i="11"/>
  <c r="E13" i="11"/>
  <c r="D13" i="11"/>
  <c r="D30" i="10" l="1"/>
  <c r="I22" i="9"/>
  <c r="H22" i="9"/>
  <c r="H37" i="8" l="1"/>
  <c r="H36" i="8"/>
  <c r="H11" i="8"/>
  <c r="H12" i="8"/>
  <c r="H13" i="8"/>
  <c r="H14" i="8"/>
  <c r="H15" i="8"/>
  <c r="H38" i="8" l="1"/>
  <c r="L38" i="8" s="1"/>
  <c r="G38" i="8"/>
  <c r="G11" i="8"/>
  <c r="G12" i="8"/>
  <c r="G13" i="8"/>
  <c r="G14" i="8"/>
  <c r="E45" i="5"/>
  <c r="I54" i="5"/>
  <c r="I33" i="5"/>
  <c r="H34" i="5"/>
  <c r="I34" i="5"/>
  <c r="J34" i="5"/>
  <c r="J36" i="5"/>
  <c r="I37" i="5"/>
  <c r="J37" i="5"/>
  <c r="I38" i="5"/>
  <c r="J38" i="5"/>
  <c r="I39" i="5"/>
  <c r="J39" i="5"/>
  <c r="I40" i="5"/>
  <c r="J40" i="5"/>
  <c r="H41" i="5"/>
  <c r="I41" i="5"/>
  <c r="J41" i="5"/>
  <c r="H42" i="5"/>
  <c r="I42" i="5"/>
  <c r="J42" i="5"/>
  <c r="H43" i="5"/>
  <c r="I43" i="5"/>
  <c r="J43" i="5"/>
  <c r="H44" i="5"/>
  <c r="I44" i="5"/>
  <c r="J44" i="5"/>
  <c r="H45" i="5"/>
  <c r="I45" i="5"/>
  <c r="J45" i="5"/>
  <c r="E14" i="5"/>
  <c r="F14" i="5"/>
  <c r="G14" i="5"/>
  <c r="E15" i="5"/>
  <c r="F15" i="5"/>
  <c r="G15" i="5"/>
  <c r="J15" i="5"/>
  <c r="K15" i="5"/>
  <c r="E16" i="5"/>
  <c r="F16" i="5"/>
  <c r="G16" i="5"/>
  <c r="J16" i="5"/>
  <c r="K16" i="5"/>
  <c r="E18" i="5"/>
  <c r="F18" i="5"/>
  <c r="G18" i="5"/>
  <c r="E19" i="5"/>
  <c r="F19" i="5"/>
  <c r="G19" i="5"/>
  <c r="K19" i="5"/>
  <c r="E20" i="5"/>
  <c r="F20" i="5"/>
  <c r="G20" i="5"/>
  <c r="K20" i="5"/>
  <c r="E21" i="5"/>
  <c r="F21" i="5"/>
  <c r="G21" i="5"/>
  <c r="J21" i="5"/>
  <c r="K21" i="5"/>
  <c r="E22" i="5"/>
  <c r="F22" i="5"/>
  <c r="G22" i="5"/>
  <c r="K22" i="5"/>
  <c r="E23" i="5"/>
  <c r="F23" i="5"/>
  <c r="G23" i="5"/>
  <c r="J23" i="5"/>
  <c r="K23" i="5"/>
  <c r="J8" i="5"/>
  <c r="K45" i="7" l="1"/>
  <c r="G41" i="7" l="1"/>
  <c r="G42" i="7"/>
  <c r="G50" i="7"/>
  <c r="E16" i="6" l="1"/>
  <c r="E10" i="6"/>
  <c r="N7" i="7" l="1"/>
  <c r="E33" i="4" l="1"/>
  <c r="F33" i="4"/>
  <c r="G33" i="4"/>
  <c r="H33" i="4"/>
  <c r="I33" i="4"/>
  <c r="J33" i="4"/>
  <c r="K33" i="4"/>
  <c r="D33" i="4"/>
  <c r="F60" i="10" l="1"/>
  <c r="K21" i="8" l="1"/>
  <c r="K22" i="8"/>
  <c r="K23" i="8"/>
  <c r="K24" i="8"/>
  <c r="K25" i="8"/>
  <c r="K26" i="8"/>
  <c r="H21" i="8"/>
  <c r="H22" i="8"/>
  <c r="H23" i="8"/>
  <c r="H24" i="8"/>
  <c r="H25" i="8"/>
  <c r="H26" i="8"/>
  <c r="L24" i="8" l="1"/>
  <c r="L23" i="8"/>
  <c r="L26" i="8"/>
  <c r="L22" i="8"/>
  <c r="L25" i="8"/>
  <c r="L21" i="8"/>
  <c r="L32" i="4"/>
  <c r="F57" i="10" l="1"/>
  <c r="F56" i="10"/>
  <c r="E62" i="10"/>
  <c r="D62" i="10"/>
  <c r="C62" i="10"/>
  <c r="F55" i="10"/>
  <c r="F53" i="10"/>
  <c r="F52" i="10"/>
  <c r="F50" i="10"/>
  <c r="F51" i="10"/>
  <c r="J21" i="9"/>
  <c r="G21" i="9"/>
  <c r="J20" i="9"/>
  <c r="G20" i="9"/>
  <c r="K21" i="9" l="1"/>
  <c r="K20" i="9"/>
  <c r="K37" i="8" l="1"/>
  <c r="K36" i="8"/>
  <c r="K27" i="8"/>
  <c r="K20" i="8"/>
  <c r="H27" i="8"/>
  <c r="H20" i="8"/>
  <c r="K11" i="8"/>
  <c r="K12" i="8"/>
  <c r="K13" i="8"/>
  <c r="K14" i="8"/>
  <c r="K15" i="8"/>
  <c r="K16" i="8"/>
  <c r="K17" i="8"/>
  <c r="H16" i="8"/>
  <c r="H17" i="8"/>
  <c r="K10" i="8"/>
  <c r="H10" i="8"/>
  <c r="I18" i="9"/>
  <c r="H18" i="9"/>
  <c r="D18" i="9"/>
  <c r="D22" i="9" s="1"/>
  <c r="D25" i="9" s="1"/>
  <c r="E18" i="9"/>
  <c r="E22" i="9" s="1"/>
  <c r="E25" i="9" s="1"/>
  <c r="C18" i="9"/>
  <c r="C22" i="9" s="1"/>
  <c r="C25" i="9" s="1"/>
  <c r="J11" i="9"/>
  <c r="J12" i="9"/>
  <c r="J13" i="9"/>
  <c r="J14" i="9"/>
  <c r="J15" i="9"/>
  <c r="J16" i="9"/>
  <c r="J17" i="9"/>
  <c r="J19" i="9"/>
  <c r="J22" i="9"/>
  <c r="G19" i="9"/>
  <c r="J10" i="9"/>
  <c r="G10" i="9"/>
  <c r="L9" i="3"/>
  <c r="L10" i="3"/>
  <c r="L11" i="3"/>
  <c r="L12" i="3"/>
  <c r="L13" i="3"/>
  <c r="L14" i="3"/>
  <c r="L15" i="3"/>
  <c r="L16" i="3"/>
  <c r="L8" i="3"/>
  <c r="J18" i="9" l="1"/>
  <c r="H18" i="8"/>
  <c r="H19" i="8" s="1"/>
  <c r="E18" i="11"/>
  <c r="E19" i="11" s="1"/>
  <c r="F18" i="11"/>
  <c r="F19" i="11" s="1"/>
  <c r="D18" i="11"/>
  <c r="D19" i="11" s="1"/>
  <c r="F62" i="10"/>
  <c r="F61" i="10"/>
  <c r="F49" i="10"/>
  <c r="D47" i="10"/>
  <c r="E47" i="10"/>
  <c r="C47" i="10"/>
  <c r="F40" i="10"/>
  <c r="F41" i="10"/>
  <c r="F42" i="10"/>
  <c r="F43" i="10"/>
  <c r="F44" i="10"/>
  <c r="F45" i="10"/>
  <c r="F46" i="10"/>
  <c r="F39" i="10"/>
  <c r="D37" i="10"/>
  <c r="E37" i="10"/>
  <c r="C37" i="10"/>
  <c r="F30" i="10"/>
  <c r="F31" i="10"/>
  <c r="F32" i="10"/>
  <c r="F33" i="10"/>
  <c r="F34" i="10"/>
  <c r="F35" i="10"/>
  <c r="F36" i="10"/>
  <c r="F29" i="10"/>
  <c r="D27" i="10"/>
  <c r="E27" i="10"/>
  <c r="C27" i="10"/>
  <c r="F20" i="10"/>
  <c r="F21" i="10"/>
  <c r="F22" i="10"/>
  <c r="F23" i="10"/>
  <c r="F24" i="10"/>
  <c r="F25" i="10"/>
  <c r="F26" i="10"/>
  <c r="F19" i="10"/>
  <c r="D17" i="10"/>
  <c r="E17" i="10"/>
  <c r="C17" i="10"/>
  <c r="F10" i="10"/>
  <c r="F11" i="10"/>
  <c r="F12" i="10"/>
  <c r="F13" i="10"/>
  <c r="F14" i="10"/>
  <c r="F15" i="10"/>
  <c r="F16" i="10"/>
  <c r="F9" i="10"/>
  <c r="K19" i="9"/>
  <c r="K10" i="9"/>
  <c r="L11" i="8"/>
  <c r="L12" i="8"/>
  <c r="L13" i="8"/>
  <c r="L14" i="8"/>
  <c r="L15" i="8"/>
  <c r="L16" i="8"/>
  <c r="L17" i="8"/>
  <c r="L20" i="8"/>
  <c r="L27" i="8"/>
  <c r="L36" i="8"/>
  <c r="L37" i="8"/>
  <c r="L10" i="8"/>
  <c r="E38" i="8"/>
  <c r="F38" i="8"/>
  <c r="I38" i="8"/>
  <c r="J38" i="8"/>
  <c r="K38" i="8"/>
  <c r="D38" i="8"/>
  <c r="E28" i="8"/>
  <c r="F28" i="8"/>
  <c r="F39" i="8" s="1"/>
  <c r="G28" i="8"/>
  <c r="H28" i="8"/>
  <c r="I28" i="8"/>
  <c r="J28" i="8"/>
  <c r="K28" i="8"/>
  <c r="D28" i="8"/>
  <c r="E18" i="8"/>
  <c r="E19" i="8" s="1"/>
  <c r="F18" i="8"/>
  <c r="F19" i="8" s="1"/>
  <c r="G18" i="8"/>
  <c r="G19" i="8" s="1"/>
  <c r="I18" i="8"/>
  <c r="I19" i="8" s="1"/>
  <c r="J18" i="8"/>
  <c r="J19" i="8" s="1"/>
  <c r="K18" i="8"/>
  <c r="K19" i="8" s="1"/>
  <c r="D18" i="8"/>
  <c r="D19" i="8" s="1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3" i="7"/>
  <c r="N28" i="7"/>
  <c r="N8" i="7"/>
  <c r="N9" i="7"/>
  <c r="N10" i="7"/>
  <c r="N11" i="7"/>
  <c r="N12" i="7"/>
  <c r="N13" i="7"/>
  <c r="N14" i="7"/>
  <c r="N16" i="7"/>
  <c r="N18" i="7"/>
  <c r="N20" i="7"/>
  <c r="N21" i="7"/>
  <c r="N22" i="7"/>
  <c r="N23" i="7"/>
  <c r="N25" i="7"/>
  <c r="N26" i="7"/>
  <c r="N27" i="7"/>
  <c r="K39" i="8" l="1"/>
  <c r="G39" i="8"/>
  <c r="H39" i="8"/>
  <c r="F47" i="10"/>
  <c r="C63" i="10"/>
  <c r="F37" i="10"/>
  <c r="F27" i="10"/>
  <c r="L28" i="8"/>
  <c r="F17" i="10"/>
  <c r="E63" i="10"/>
  <c r="D63" i="10"/>
  <c r="L19" i="8"/>
  <c r="L18" i="8"/>
  <c r="D17" i="6"/>
  <c r="E17" i="6"/>
  <c r="C17" i="6"/>
  <c r="F10" i="6"/>
  <c r="F11" i="6"/>
  <c r="F12" i="6"/>
  <c r="F13" i="6"/>
  <c r="F14" i="6"/>
  <c r="F15" i="6"/>
  <c r="F16" i="6"/>
  <c r="F9" i="6"/>
  <c r="M56" i="5"/>
  <c r="M57" i="5"/>
  <c r="M58" i="5"/>
  <c r="M59" i="5"/>
  <c r="M61" i="5"/>
  <c r="M60" i="5" s="1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C33" i="4"/>
  <c r="D17" i="3"/>
  <c r="E17" i="3"/>
  <c r="F17" i="3"/>
  <c r="G17" i="3"/>
  <c r="H17" i="3"/>
  <c r="I17" i="3"/>
  <c r="J17" i="3"/>
  <c r="K17" i="3"/>
  <c r="C17" i="3"/>
  <c r="L33" i="4" l="1"/>
  <c r="F17" i="6"/>
  <c r="F63" i="10"/>
  <c r="L39" i="8"/>
  <c r="L17" i="3"/>
  <c r="M12" i="5"/>
  <c r="M20" i="5"/>
  <c r="M28" i="5"/>
  <c r="M37" i="5"/>
  <c r="M54" i="5"/>
  <c r="M41" i="5"/>
  <c r="M50" i="5"/>
  <c r="M9" i="5"/>
  <c r="M21" i="5"/>
  <c r="M33" i="5"/>
  <c r="M51" i="5"/>
  <c r="M14" i="5"/>
  <c r="M22" i="5"/>
  <c r="M30" i="5"/>
  <c r="M39" i="5"/>
  <c r="M48" i="5"/>
  <c r="M8" i="5"/>
  <c r="M15" i="5"/>
  <c r="M23" i="5"/>
  <c r="M31" i="5"/>
  <c r="M40" i="5"/>
  <c r="M49" i="5"/>
  <c r="M17" i="5"/>
  <c r="M38" i="5"/>
  <c r="M24" i="5"/>
  <c r="M43" i="5"/>
  <c r="M27" i="5"/>
  <c r="M29" i="5"/>
  <c r="M16" i="5"/>
  <c r="M32" i="5"/>
  <c r="M45" i="5"/>
  <c r="M42" i="5"/>
  <c r="M34" i="5"/>
  <c r="M19" i="5"/>
  <c r="M53" i="5"/>
  <c r="M25" i="5"/>
  <c r="M26" i="5"/>
  <c r="M11" i="5"/>
  <c r="M44" i="5"/>
  <c r="M13" i="5"/>
  <c r="M18" i="5"/>
  <c r="M52" i="5"/>
  <c r="M36" i="5"/>
  <c r="M55" i="5"/>
  <c r="M10" i="5"/>
  <c r="M47" i="5"/>
  <c r="G12" i="9"/>
  <c r="K12" i="9" s="1"/>
  <c r="G14" i="9"/>
  <c r="K14" i="9" s="1"/>
  <c r="F18" i="9"/>
  <c r="F22" i="9" s="1"/>
  <c r="F25" i="9" s="1"/>
  <c r="G11" i="9"/>
  <c r="K11" i="9" s="1"/>
  <c r="G13" i="9"/>
  <c r="K13" i="9"/>
  <c r="G16" i="9"/>
  <c r="K16" i="9" s="1"/>
  <c r="G17" i="9"/>
  <c r="K17" i="9" s="1"/>
  <c r="G15" i="9"/>
  <c r="K15" i="9" s="1"/>
  <c r="K18" i="9" l="1"/>
  <c r="G18" i="9"/>
  <c r="G22" i="9"/>
  <c r="G25" i="9" s="1"/>
  <c r="K22" i="9" l="1"/>
  <c r="K25" i="9" s="1"/>
</calcChain>
</file>

<file path=xl/sharedStrings.xml><?xml version="1.0" encoding="utf-8"?>
<sst xmlns="http://schemas.openxmlformats.org/spreadsheetml/2006/main" count="2478" uniqueCount="601">
  <si>
    <t>Čiastkové povodie</t>
  </si>
  <si>
    <t>Vodný tok (vodná stavba)</t>
  </si>
  <si>
    <t>kraj</t>
  </si>
  <si>
    <t>SPA</t>
  </si>
  <si>
    <t>Vyhlásený</t>
  </si>
  <si>
    <t>Odvolaný</t>
  </si>
  <si>
    <t>dňa</t>
  </si>
  <si>
    <t>hod.</t>
  </si>
  <si>
    <t>kým</t>
  </si>
  <si>
    <t>II.</t>
  </si>
  <si>
    <t>Tabuľka 1. Vyhlasovanie a odvolávanie stupňov povodňovej aktivity</t>
  </si>
  <si>
    <t>Územie</t>
  </si>
  <si>
    <t>Okres</t>
  </si>
  <si>
    <t>Tabuľka 2. Vyhlasovanie a odvolávanie mimoriadnej situácie</t>
  </si>
  <si>
    <t>Subjekt</t>
  </si>
  <si>
    <t>Fyzické osoby</t>
  </si>
  <si>
    <t>Členovia povodňových komisií</t>
  </si>
  <si>
    <t>Príslušníci jednotiek základných záchranných zložiek integrovaného záchranného systému</t>
  </si>
  <si>
    <t>Príslušníci obecných hasičských útvarov/obecných hasičských zborov</t>
  </si>
  <si>
    <t>Zamestnanci okresných úradov, obcí a organizácií v zakladateľskej alebo zriaďovateľskej pôsobnosti obcí</t>
  </si>
  <si>
    <t>Zamestnanci samosprávneho kraja a organizácií v jeho zakladateľskej alebo zriaďovateľskej pôsobnosti</t>
  </si>
  <si>
    <t>Zamestnanci nájomcov alebo vypožičiavateľov drobných vodných tokov</t>
  </si>
  <si>
    <t>Zamestnanci iných subjektov vykonávajúcich povodňové záchranné práce</t>
  </si>
  <si>
    <t>Iné pracovné sily</t>
  </si>
  <si>
    <t>Spolu</t>
  </si>
  <si>
    <t>Bratislavský kraj</t>
  </si>
  <si>
    <t>–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</si>
  <si>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</si>
  <si>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</si>
  <si>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</si>
  <si>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</si>
  <si>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</si>
  <si>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</si>
  <si>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</si>
  <si>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SVP, š. p.</t>
  </si>
  <si>
    <t>SR spolu</t>
  </si>
  <si>
    <t>Tabuľka 3. Prehľad pracovných síl nasadených počas povodní</t>
  </si>
  <si>
    <t xml:space="preserve">Druhy strojov a zariadení </t>
  </si>
  <si>
    <t>SVP, š. p.</t>
  </si>
  <si>
    <t>Terénne a osobné vozidlá</t>
  </si>
  <si>
    <t>Nákladné autá všetkých druhov</t>
  </si>
  <si>
    <t>Bagre a rýpadlá všetkých druhov</t>
  </si>
  <si>
    <t>Ostatné</t>
  </si>
  <si>
    <t>Traktory všetkých druhov</t>
  </si>
  <si>
    <t>Čerpadlá všetkých druhov</t>
  </si>
  <si>
    <t>Nakladače všetkých druhov</t>
  </si>
  <si>
    <t>Hasičské autá všetkých druhov</t>
  </si>
  <si>
    <t>Motorová píla</t>
  </si>
  <si>
    <t>UDS</t>
  </si>
  <si>
    <t>LKT</t>
  </si>
  <si>
    <t>BVP</t>
  </si>
  <si>
    <t>Vyprosťovací tank</t>
  </si>
  <si>
    <t>UNC</t>
  </si>
  <si>
    <t>Elektrocentrála</t>
  </si>
  <si>
    <t>Buldozér</t>
  </si>
  <si>
    <t xml:space="preserve">Postrekovač </t>
  </si>
  <si>
    <t>Tabuľka 4. Stroje a zariadenia použité pri vykonávaní opatrení na ochranu pred povodňami</t>
  </si>
  <si>
    <t>Prehľad použitého materiálu</t>
  </si>
  <si>
    <t xml:space="preserve">Pohonné hmoty </t>
  </si>
  <si>
    <t>[l]</t>
  </si>
  <si>
    <t xml:space="preserve">Nafta motorová </t>
  </si>
  <si>
    <t>Hydraulický olej</t>
  </si>
  <si>
    <t>Tuk mazací</t>
  </si>
  <si>
    <t>[kg]</t>
  </si>
  <si>
    <t>Vazelína</t>
  </si>
  <si>
    <t>[ks]</t>
  </si>
  <si>
    <t xml:space="preserve">Vrecia </t>
  </si>
  <si>
    <t xml:space="preserve">Lomový kameň </t>
  </si>
  <si>
    <t>[t]</t>
  </si>
  <si>
    <r>
      <t>[m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]</t>
    </r>
  </si>
  <si>
    <t xml:space="preserve">Piesok </t>
  </si>
  <si>
    <t>Štrkodrva</t>
  </si>
  <si>
    <t>Cement</t>
  </si>
  <si>
    <t xml:space="preserve">Betón </t>
  </si>
  <si>
    <t>Asfalt</t>
  </si>
  <si>
    <r>
      <t>[m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]</t>
    </r>
  </si>
  <si>
    <t>Obaľovaná drva</t>
  </si>
  <si>
    <t>Ostatný materiál</t>
  </si>
  <si>
    <t>[m]</t>
  </si>
  <si>
    <t>Geomreža</t>
  </si>
  <si>
    <t>Drevo</t>
  </si>
  <si>
    <t>Kamenivo drvené</t>
  </si>
  <si>
    <t>Kamenivo</t>
  </si>
  <si>
    <t>Kameň riečny</t>
  </si>
  <si>
    <t>Kameň</t>
  </si>
  <si>
    <t>Kamenná drť</t>
  </si>
  <si>
    <t>Vápenec</t>
  </si>
  <si>
    <t>Troska</t>
  </si>
  <si>
    <t xml:space="preserve">Pracovné náradie </t>
  </si>
  <si>
    <t xml:space="preserve">Ochranné pracovné pomôcky </t>
  </si>
  <si>
    <t>Systémové debnenie</t>
  </si>
  <si>
    <t>Geotextília</t>
  </si>
  <si>
    <t>Sieťovina</t>
  </si>
  <si>
    <t>Štrkopiesok</t>
  </si>
  <si>
    <t xml:space="preserve">Štrk </t>
  </si>
  <si>
    <t>Štrk</t>
  </si>
  <si>
    <t xml:space="preserve">Zemina </t>
  </si>
  <si>
    <t xml:space="preserve">Makadam </t>
  </si>
  <si>
    <t>Makadam</t>
  </si>
  <si>
    <t>Rezivo</t>
  </si>
  <si>
    <t>Dosky</t>
  </si>
  <si>
    <t>Dezinfekčné prostriedky</t>
  </si>
  <si>
    <t>Rúry</t>
  </si>
  <si>
    <t>Armatúry</t>
  </si>
  <si>
    <t>Železná výstuž</t>
  </si>
  <si>
    <r>
      <t>Tabuľka 5. </t>
    </r>
    <r>
      <rPr>
        <b/>
        <sz val="9.5"/>
        <color rgb="FF231F20"/>
        <rFont val="Times New Roman"/>
        <family val="1"/>
        <charset val="238"/>
      </rPr>
      <t>Materiál použitý pri vykonávaní opatrení na ochranu pred povodňou</t>
    </r>
  </si>
  <si>
    <t>Kraj</t>
  </si>
  <si>
    <t>Rozsah zaplaveného územia [ha]</t>
  </si>
  <si>
    <t>Intravilán</t>
  </si>
  <si>
    <t>Lesná pôda</t>
  </si>
  <si>
    <t>Záplavy v SR spolu</t>
  </si>
  <si>
    <r>
      <t>Tabuľka 6. </t>
    </r>
    <r>
      <rPr>
        <b/>
        <sz val="9.5"/>
        <color rgb="FF231F20"/>
        <rFont val="Times New Roman"/>
        <family val="1"/>
        <charset val="238"/>
      </rPr>
      <t>Povodňou zaplavené územia</t>
    </r>
  </si>
  <si>
    <t>Následky spôsobené povodňou</t>
  </si>
  <si>
    <t>Merná jednotka</t>
  </si>
  <si>
    <t>Postihnutí obyvatelia</t>
  </si>
  <si>
    <t>celkom</t>
  </si>
  <si>
    <t>počet</t>
  </si>
  <si>
    <t>z toho</t>
  </si>
  <si>
    <t>osoby bez prístrešia</t>
  </si>
  <si>
    <t>z toho deti</t>
  </si>
  <si>
    <t>evakuované osoby</t>
  </si>
  <si>
    <t>zachránené osoby</t>
  </si>
  <si>
    <t>zranené osoby</t>
  </si>
  <si>
    <t>usmrtené osoby</t>
  </si>
  <si>
    <t>nezvestné osoby</t>
  </si>
  <si>
    <t>Zaplavené bytové budovy</t>
  </si>
  <si>
    <t>bytové domy</t>
  </si>
  <si>
    <t>rodinné domy</t>
  </si>
  <si>
    <t>ostatné budovy na bývanie</t>
  </si>
  <si>
    <t>Zaplavené nebytové budovy</t>
  </si>
  <si>
    <t>priemyselné budovy a sklady, nádrže a silá</t>
  </si>
  <si>
    <t>poľnohospodárske budovy a sklady, stajne a maštale</t>
  </si>
  <si>
    <t>kultúrne pamiatky, ktoré nie sú bytovými budovami</t>
  </si>
  <si>
    <t>nemocnice, zdravotnícke a sociálne zariadenia</t>
  </si>
  <si>
    <t>ostatné nebytové budovy</t>
  </si>
  <si>
    <t>Poškodené inžinierske stavby</t>
  </si>
  <si>
    <t xml:space="preserve">železničné, lanové a iné dráhy </t>
  </si>
  <si>
    <t xml:space="preserve">diaľnice a rýchlostné komunikácie </t>
  </si>
  <si>
    <t xml:space="preserve">cesty I. triedy </t>
  </si>
  <si>
    <t xml:space="preserve">cesty II. triedy a III. triedy </t>
  </si>
  <si>
    <t xml:space="preserve">miestne a účelové komunikácie </t>
  </si>
  <si>
    <t xml:space="preserve">lesné dopravné komunikácie </t>
  </si>
  <si>
    <r>
      <t>Tabuľka 7. </t>
    </r>
    <r>
      <rPr>
        <b/>
        <sz val="9.5"/>
        <color rgb="FF231F20"/>
        <rFont val="Times New Roman"/>
        <family val="1"/>
        <charset val="238"/>
      </rPr>
      <t>Prehľad následkov spôsobených povodňami</t>
    </r>
  </si>
  <si>
    <t>Bežné výdavky</t>
  </si>
  <si>
    <t>Kapitálové výdavky</t>
  </si>
  <si>
    <t>Výdavky spolu</t>
  </si>
  <si>
    <t>Mzdové výdavky</t>
  </si>
  <si>
    <t>Tovary a služby</t>
  </si>
  <si>
    <t>Bežné transfery</t>
  </si>
  <si>
    <t>Obstarávanie kapitálových aktív</t>
  </si>
  <si>
    <t>Kapitálové transfery</t>
  </si>
  <si>
    <t>Kapitálové výdavky spolu</t>
  </si>
  <si>
    <t>600+700</t>
  </si>
  <si>
    <t>Kraje spolu</t>
  </si>
  <si>
    <t>MV SR spolu</t>
  </si>
  <si>
    <t>Prešovský VÚC</t>
  </si>
  <si>
    <t>Nitriansky VÚC</t>
  </si>
  <si>
    <t>VÚC spolu</t>
  </si>
  <si>
    <t>SHMÚ</t>
  </si>
  <si>
    <t>MŽP SR spolu</t>
  </si>
  <si>
    <t>odvodňovací kanál</t>
  </si>
  <si>
    <t xml:space="preserve">chodníky </t>
  </si>
  <si>
    <t xml:space="preserve">mosty </t>
  </si>
  <si>
    <t>priepusty</t>
  </si>
  <si>
    <t xml:space="preserve">diaľkové ropovody a plynovody </t>
  </si>
  <si>
    <t xml:space="preserve">miestne rozvody plynu </t>
  </si>
  <si>
    <t xml:space="preserve">diaľkové a miestne rozvody vody </t>
  </si>
  <si>
    <t xml:space="preserve">diaľkové a miestne rozvody pary </t>
  </si>
  <si>
    <t xml:space="preserve">vodné zdroje </t>
  </si>
  <si>
    <t>úpravne vody</t>
  </si>
  <si>
    <t>kanalizácie</t>
  </si>
  <si>
    <t xml:space="preserve">čistiarne odpadových vôd </t>
  </si>
  <si>
    <t xml:space="preserve">diaľkové a miestne rozvody elektriny </t>
  </si>
  <si>
    <t xml:space="preserve">lesné sklady </t>
  </si>
  <si>
    <t xml:space="preserve">ostatné inžinierske stavby </t>
  </si>
  <si>
    <t xml:space="preserve">Evakuované hospodárske zvieratá </t>
  </si>
  <si>
    <t xml:space="preserve">Evakuovaná hydina a drobné zvieratá </t>
  </si>
  <si>
    <t xml:space="preserve">Uhynuté hospodárske zvieratá </t>
  </si>
  <si>
    <t xml:space="preserve">Uhynutá hydina a drobné zvieratá </t>
  </si>
  <si>
    <t xml:space="preserve">Hmotnosť evakuovaného materiálu  </t>
  </si>
  <si>
    <t xml:space="preserve">Zaplavené dopravné prostriedky </t>
  </si>
  <si>
    <t xml:space="preserve">Odplavené drevo </t>
  </si>
  <si>
    <t>Tabuľka 8. Prehľad výdavkov vynaložených na vykonávanie povodňových zabezpečovacích prác</t>
  </si>
  <si>
    <t>Poistné a príspevok do poisťovní</t>
  </si>
  <si>
    <t>Bežné výdavky spolu</t>
  </si>
  <si>
    <t>Tovary a služby</t>
  </si>
  <si>
    <t>HaZZ SR</t>
  </si>
  <si>
    <t>Tabuľka 9. Prehľad výdavkov vynaložených na vykonávanie povodňových záchranných prác</t>
  </si>
  <si>
    <t>Tabuľka 10. Prehľad verifikovaných povodňových škôd</t>
  </si>
  <si>
    <t>Územie / subjekt</t>
  </si>
  <si>
    <t>Škody na</t>
  </si>
  <si>
    <t>Škody spolu</t>
  </si>
  <si>
    <t>hnuteľnom majetku</t>
  </si>
  <si>
    <t>stavbách</t>
  </si>
  <si>
    <t>pozemkoch</t>
  </si>
  <si>
    <t>Fyzické osoby spolu</t>
  </si>
  <si>
    <t>Právnické osoby a fyzické osoby – podnikatelia</t>
  </si>
  <si>
    <t>PO a FO – podnikatelia spolu</t>
  </si>
  <si>
    <t>Obce</t>
  </si>
  <si>
    <t>Obce spolu</t>
  </si>
  <si>
    <t>Vyššie územné celky</t>
  </si>
  <si>
    <t>Bratislavský VÚC</t>
  </si>
  <si>
    <t>Trnavský VÚC</t>
  </si>
  <si>
    <t>Trenčiansky VÚC</t>
  </si>
  <si>
    <t>Žilinský VÚC</t>
  </si>
  <si>
    <t>Banskobystrický VÚC</t>
  </si>
  <si>
    <t>Košický VÚC</t>
  </si>
  <si>
    <t>Vlastníctvo štátu</t>
  </si>
  <si>
    <t>MŽP SR</t>
  </si>
  <si>
    <t>MPRV SR</t>
  </si>
  <si>
    <t xml:space="preserve">Škody na majetku štátu </t>
  </si>
  <si>
    <t>Slovenská republika spolu</t>
  </si>
  <si>
    <t>Druh peňažnej náhrady</t>
  </si>
  <si>
    <t>Výška peňažných náhrad spolu</t>
  </si>
  <si>
    <t>Podané</t>
  </si>
  <si>
    <t>Nerozhodnuté</t>
  </si>
  <si>
    <t>za splnenú osobnú pomoc spolu</t>
  </si>
  <si>
    <t>za obmedzenie vlastníckeho práva alebo užívacieho práva spolu</t>
  </si>
  <si>
    <t>za škodu na majetku spôsobenú v priamej súvislosti s vykonávaním povodňových zabezpečovacích prác alebo vykonávaním povodňových záchranných prác spolu</t>
  </si>
  <si>
    <t>za poskytnutie vecného prostriedku spolu</t>
  </si>
  <si>
    <t>Spolu za SR</t>
  </si>
  <si>
    <t>Tabuľka 11. Prehľad peňažných náhrad</t>
  </si>
  <si>
    <t>III.</t>
  </si>
  <si>
    <t>Povodňový úsek</t>
  </si>
  <si>
    <t>Okres/kraj</t>
  </si>
  <si>
    <t>Hron</t>
  </si>
  <si>
    <t>PZ SR</t>
  </si>
  <si>
    <t>HZS</t>
  </si>
  <si>
    <t>MF SR</t>
  </si>
  <si>
    <t>MK SR</t>
  </si>
  <si>
    <t>MPSVR SR</t>
  </si>
  <si>
    <t>MS SR</t>
  </si>
  <si>
    <t>MZVEZ SR</t>
  </si>
  <si>
    <t>MH SR</t>
  </si>
  <si>
    <t>MO SR</t>
  </si>
  <si>
    <t>MŠVVŠ SR</t>
  </si>
  <si>
    <t>Vyhlásená</t>
  </si>
  <si>
    <t>Odvolaná</t>
  </si>
  <si>
    <t>Žeriav</t>
  </si>
  <si>
    <t>Cisterna</t>
  </si>
  <si>
    <t>Fekálny voz</t>
  </si>
  <si>
    <t>Poľnohospodárska pôda</t>
  </si>
  <si>
    <t>Váh</t>
  </si>
  <si>
    <t>ZA/ZA</t>
  </si>
  <si>
    <t>DS/TT</t>
  </si>
  <si>
    <t>Plošina</t>
  </si>
  <si>
    <t>Právoplatne rozhodnuté</t>
  </si>
  <si>
    <t>Tabuľkové prílohy</t>
  </si>
  <si>
    <t>Obsah</t>
  </si>
  <si>
    <t>Tabuľka 1</t>
  </si>
  <si>
    <t>Vyhlasovanie a odvolávanie stupňov povodňovej aktivity</t>
  </si>
  <si>
    <t>Tabuľka 2</t>
  </si>
  <si>
    <t>Tabuľka 3</t>
  </si>
  <si>
    <t>Tabuľka 4</t>
  </si>
  <si>
    <t>Tabuľka 5</t>
  </si>
  <si>
    <t>Tabuľka 6</t>
  </si>
  <si>
    <t>Tabuľka 7</t>
  </si>
  <si>
    <t>Tabuľka 8</t>
  </si>
  <si>
    <t>Tabuľka 9</t>
  </si>
  <si>
    <t>Tabuľka 10</t>
  </si>
  <si>
    <t>Tabuľka 11</t>
  </si>
  <si>
    <t>Vyhlasovanie a odvolávanie mimoriadnej situácie</t>
  </si>
  <si>
    <t>Prehľad pracovných síl nasadených počas povodní</t>
  </si>
  <si>
    <t>Povodňou zaplavené územia</t>
  </si>
  <si>
    <t>Prehľad následkov spôsobených povodňami</t>
  </si>
  <si>
    <t>Prehľad verifikovaných povodňových škôd</t>
  </si>
  <si>
    <t>Prehľad peňažných náhrad</t>
  </si>
  <si>
    <t>zabezpečovacích prác</t>
  </si>
  <si>
    <t>Prehľad výdavkov vynaložených na vykonávanie povodňových</t>
  </si>
  <si>
    <t>na ochranu pred povodňami</t>
  </si>
  <si>
    <t>Stroje a zariadenia použité pri vykonávaní opatrení</t>
  </si>
  <si>
    <t>záchranných prác</t>
  </si>
  <si>
    <t>pred povodňami</t>
  </si>
  <si>
    <t>Materiál použitý pri vykonávaní opatrení na ochranu</t>
  </si>
  <si>
    <t xml:space="preserve">Správa o priebehu a následkoch povodní na území Slovenskej republiky       </t>
  </si>
  <si>
    <t>06.00</t>
  </si>
  <si>
    <t>12.00</t>
  </si>
  <si>
    <t>18.00</t>
  </si>
  <si>
    <t>Kysuca</t>
  </si>
  <si>
    <t>NO/ZA</t>
  </si>
  <si>
    <t>DK/ZA</t>
  </si>
  <si>
    <t>RK/ZA</t>
  </si>
  <si>
    <t>13.00</t>
  </si>
  <si>
    <t>15.00</t>
  </si>
  <si>
    <t>08.00</t>
  </si>
  <si>
    <t>Slaná</t>
  </si>
  <si>
    <t>Hornád</t>
  </si>
  <si>
    <t>KE/KE</t>
  </si>
  <si>
    <t>Mesto Košice</t>
  </si>
  <si>
    <t>KS/KE</t>
  </si>
  <si>
    <t>BJ/PO</t>
  </si>
  <si>
    <t>Bodrog</t>
  </si>
  <si>
    <t>XII</t>
  </si>
  <si>
    <t>MI/KE</t>
  </si>
  <si>
    <t>SV/PO</t>
  </si>
  <si>
    <t>Obec Jovsa</t>
  </si>
  <si>
    <t>VIII</t>
  </si>
  <si>
    <t>TV/KE</t>
  </si>
  <si>
    <t>21.30</t>
  </si>
  <si>
    <t>7.00</t>
  </si>
  <si>
    <t>9.00</t>
  </si>
  <si>
    <t>17.00</t>
  </si>
  <si>
    <t>14.00</t>
  </si>
  <si>
    <t>10.00</t>
  </si>
  <si>
    <t>starosta obce</t>
  </si>
  <si>
    <t>Striekačka hasičská</t>
  </si>
  <si>
    <t>Tvárnica betónová</t>
  </si>
  <si>
    <t>MZ SR</t>
  </si>
  <si>
    <t>Lesy SR, š.p.</t>
  </si>
  <si>
    <t>LPM Ulič, š.p.</t>
  </si>
  <si>
    <t>ŠL TANAP</t>
  </si>
  <si>
    <t>MPRV SR spolu</t>
  </si>
  <si>
    <t>RÚVZ</t>
  </si>
  <si>
    <t>MZ SR spolu</t>
  </si>
  <si>
    <t>počet dní</t>
  </si>
  <si>
    <t>V tabuľke nie sú zahrnuté výdavky na vykonávanie povodňových zabezpečovacích prác vo výške 137 779,32 € za Prešovský kraj (obec Čirč) za obdobie 30.5.2015 - 19.6.2015, ktoré neboli zahrnuté do predchádzajúcich správ. Vo veci je vznesené obvinenie zo zneužívania právomoci verejného činiteľa a subvenčného podvodu, po právoplatnom ukončení prípadu budú overené výdavky zahrnuté do nasledujúcej správy o priebehu a následkoch povodní na území Slovenskej republiky.</t>
  </si>
  <si>
    <t>Orava</t>
  </si>
  <si>
    <t>............ 19</t>
  </si>
  <si>
    <t>.............. 2</t>
  </si>
  <si>
    <t>v období od júla 2016 do konca decembra 2016</t>
  </si>
  <si>
    <t>MV SR</t>
  </si>
  <si>
    <t>MDV SR</t>
  </si>
  <si>
    <t>Hydromeliorácie, š. p.</t>
  </si>
  <si>
    <t>Zaplavené obilie</t>
  </si>
  <si>
    <t>Rýpadlonakladače (JCB a pod.)</t>
  </si>
  <si>
    <t>Valce všetkých druhov</t>
  </si>
  <si>
    <t>Veľká Franková</t>
  </si>
  <si>
    <t>KK/PO</t>
  </si>
  <si>
    <t>19.07.</t>
  </si>
  <si>
    <t>18.07.</t>
  </si>
  <si>
    <t>Ludrovianka - lokalita Riadok</t>
  </si>
  <si>
    <t>26.08.</t>
  </si>
  <si>
    <t>01.08.</t>
  </si>
  <si>
    <t>starostka obceLudrová</t>
  </si>
  <si>
    <t>Dlhopoľka</t>
  </si>
  <si>
    <t>16.00</t>
  </si>
  <si>
    <t>01. 08.</t>
  </si>
  <si>
    <t>Prednosta OÚ Čadca</t>
  </si>
  <si>
    <t>02.00</t>
  </si>
  <si>
    <t>CA/ZA</t>
  </si>
  <si>
    <t>VII</t>
  </si>
  <si>
    <t>Bahana</t>
  </si>
  <si>
    <t>starostka obce Turček</t>
  </si>
  <si>
    <t>31.07.</t>
  </si>
  <si>
    <t>TR/ZA</t>
  </si>
  <si>
    <t>II.B2</t>
  </si>
  <si>
    <t>Turček Červená voda</t>
  </si>
  <si>
    <t>Turiec</t>
  </si>
  <si>
    <t>19.08.</t>
  </si>
  <si>
    <t xml:space="preserve">10.  </t>
  </si>
  <si>
    <t>29.07.</t>
  </si>
  <si>
    <t>starosta obce Važec</t>
  </si>
  <si>
    <t>21.00</t>
  </si>
  <si>
    <t>28.07.</t>
  </si>
  <si>
    <t>III..</t>
  </si>
  <si>
    <t>LM/ZA</t>
  </si>
  <si>
    <t>I.B</t>
  </si>
  <si>
    <t>Važecký potok povrchová voda</t>
  </si>
  <si>
    <t>starosta obce Zakamenné</t>
  </si>
  <si>
    <t>Klinianka</t>
  </si>
  <si>
    <t>25.08.</t>
  </si>
  <si>
    <t>26.07.</t>
  </si>
  <si>
    <t>starosta obce Divina - Lúky</t>
  </si>
  <si>
    <t>25.07.</t>
  </si>
  <si>
    <t>Lúksky potok</t>
  </si>
  <si>
    <t>starosta obce Dlhá nad Oravou</t>
  </si>
  <si>
    <t>IV.A</t>
  </si>
  <si>
    <t>Ostrý potok a jeho prítoky</t>
  </si>
  <si>
    <t>11.08.</t>
  </si>
  <si>
    <t>primátor Žiliny</t>
  </si>
  <si>
    <t>24.07.</t>
  </si>
  <si>
    <t>V</t>
  </si>
  <si>
    <t>Vranka</t>
  </si>
  <si>
    <t>24.08.</t>
  </si>
  <si>
    <t>11.00</t>
  </si>
  <si>
    <t>18.20</t>
  </si>
  <si>
    <t>starosta obce Divinka - Lalinok</t>
  </si>
  <si>
    <t>16.20</t>
  </si>
  <si>
    <t>Lalinslý potok</t>
  </si>
  <si>
    <t>09.00</t>
  </si>
  <si>
    <t>23.00</t>
  </si>
  <si>
    <t>TT/TT</t>
  </si>
  <si>
    <t>KÚ Cífer Pác</t>
  </si>
  <si>
    <t>prívalový dážď</t>
  </si>
  <si>
    <t>21.08.</t>
  </si>
  <si>
    <t>starosta obce Trhová Hradská</t>
  </si>
  <si>
    <t>KÚ Trhová Hradská</t>
  </si>
  <si>
    <t>15.30</t>
  </si>
  <si>
    <t>12.08.</t>
  </si>
  <si>
    <t>02.08.</t>
  </si>
  <si>
    <t>starostka obce Hôrka nad Váhom</t>
  </si>
  <si>
    <t>22.40</t>
  </si>
  <si>
    <t>NM/TN</t>
  </si>
  <si>
    <t>Hôrčanský potok - Soplička</t>
  </si>
  <si>
    <t>22.08.</t>
  </si>
  <si>
    <t>Obec Drienica</t>
  </si>
  <si>
    <t>SB/PO</t>
  </si>
  <si>
    <t>Odvodňovacia priekopa</t>
  </si>
  <si>
    <t>19.00</t>
  </si>
  <si>
    <t>16.08.</t>
  </si>
  <si>
    <t>Obec Jarovnice</t>
  </si>
  <si>
    <t>19.15</t>
  </si>
  <si>
    <t>14.08.</t>
  </si>
  <si>
    <t>XV.A</t>
  </si>
  <si>
    <t>Stehlík, prítok Malej Svinky</t>
  </si>
  <si>
    <t>07.09.</t>
  </si>
  <si>
    <t>31.08.</t>
  </si>
  <si>
    <t>Obec Spišská Teplica</t>
  </si>
  <si>
    <t>16.40</t>
  </si>
  <si>
    <t>29.08.</t>
  </si>
  <si>
    <t>PP/PO</t>
  </si>
  <si>
    <t>XIX</t>
  </si>
  <si>
    <t>Teplica</t>
  </si>
  <si>
    <t>Poprad</t>
  </si>
  <si>
    <t>09.09.</t>
  </si>
  <si>
    <t>Obec Gánovce</t>
  </si>
  <si>
    <t>Gánovský potok</t>
  </si>
  <si>
    <t>20.07.</t>
  </si>
  <si>
    <t>22.00</t>
  </si>
  <si>
    <t>17.07.</t>
  </si>
  <si>
    <t>Obec Ždiar</t>
  </si>
  <si>
    <t>Biela voda a ostatné potoky v obci</t>
  </si>
  <si>
    <t>05.08.</t>
  </si>
  <si>
    <t>13.30</t>
  </si>
  <si>
    <t>Obec Veľká Franková</t>
  </si>
  <si>
    <t>Frankovský potok</t>
  </si>
  <si>
    <t>Dunajec</t>
  </si>
  <si>
    <t>03.08.</t>
  </si>
  <si>
    <t>Obec Osturňa</t>
  </si>
  <si>
    <t>Osturnianský potok</t>
  </si>
  <si>
    <t>Obec Matiašovce</t>
  </si>
  <si>
    <t>07.00</t>
  </si>
  <si>
    <t>Potok Grapy, Kolcunov potok, Rieka a prítoky</t>
  </si>
  <si>
    <t>09.08.</t>
  </si>
  <si>
    <t>Obec Spišské Hanušovce</t>
  </si>
  <si>
    <t>03.00</t>
  </si>
  <si>
    <t>Potok Ľoch Rieka a prítoky</t>
  </si>
  <si>
    <t>Obec Malá Franková</t>
  </si>
  <si>
    <t>27.10.</t>
  </si>
  <si>
    <t>Obec Jasenoc</t>
  </si>
  <si>
    <t>v</t>
  </si>
  <si>
    <t>HE/PO</t>
  </si>
  <si>
    <t>27.07.</t>
  </si>
  <si>
    <t>Mesto Bardejov</t>
  </si>
  <si>
    <t>05.00</t>
  </si>
  <si>
    <t>VII B</t>
  </si>
  <si>
    <t>Sibská voda</t>
  </si>
  <si>
    <t>20.00</t>
  </si>
  <si>
    <t>22.07.</t>
  </si>
  <si>
    <t>Obec Lukov</t>
  </si>
  <si>
    <t>Topľa a jej prítoky v obci Lukov</t>
  </si>
  <si>
    <t>14.07.</t>
  </si>
  <si>
    <t>Obec Radatice</t>
  </si>
  <si>
    <t>PO/PO</t>
  </si>
  <si>
    <t>vnútorné vody</t>
  </si>
  <si>
    <t>23.08.</t>
  </si>
  <si>
    <t>17.08.</t>
  </si>
  <si>
    <t>Hraničný tok Biela voda</t>
  </si>
  <si>
    <t>23.11.</t>
  </si>
  <si>
    <t>Okresný úrad Prešov</t>
  </si>
  <si>
    <t>07.11.</t>
  </si>
  <si>
    <t>XI.B</t>
  </si>
  <si>
    <t>Cirocha, VS Starina</t>
  </si>
  <si>
    <t>15.11.</t>
  </si>
  <si>
    <t>08.11.</t>
  </si>
  <si>
    <t>Obec Trnávka</t>
  </si>
  <si>
    <t>V.B</t>
  </si>
  <si>
    <t xml:space="preserve">Trnávka + prítoky, k. ú. obce Trnávka </t>
  </si>
  <si>
    <t>11.11.</t>
  </si>
  <si>
    <t>Obec Hriadky</t>
  </si>
  <si>
    <t>Trnávka + prítoky, k. ú. obce Hriadky</t>
  </si>
  <si>
    <t>Obec Dvorianky</t>
  </si>
  <si>
    <t>Višňovský potok, k. ú. obce Dvorianky</t>
  </si>
  <si>
    <t>16.11.</t>
  </si>
  <si>
    <t>Okresný úrad Trebišov</t>
  </si>
  <si>
    <t>Trnávha + prítoky</t>
  </si>
  <si>
    <t>Ministerstvo životného prostredia</t>
  </si>
  <si>
    <t>TV,KS/KE</t>
  </si>
  <si>
    <t>V.B/5</t>
  </si>
  <si>
    <t>01.00</t>
  </si>
  <si>
    <t>Jovsianský potok</t>
  </si>
  <si>
    <t>10.11.</t>
  </si>
  <si>
    <t>Okresný úrad Michalovce</t>
  </si>
  <si>
    <t>Laborec - Dolný tok</t>
  </si>
  <si>
    <t>Čierna voda s prítokmi</t>
  </si>
  <si>
    <t>8.00</t>
  </si>
  <si>
    <t>21.12.</t>
  </si>
  <si>
    <t>CS Stretávka</t>
  </si>
  <si>
    <t>Okresný úrad Košice okolie</t>
  </si>
  <si>
    <t>XIV.A</t>
  </si>
  <si>
    <t>Olšava a prítoky</t>
  </si>
  <si>
    <t>Mesto Rožňava</t>
  </si>
  <si>
    <t>RV/KE</t>
  </si>
  <si>
    <t>XV</t>
  </si>
  <si>
    <t>Rožňavský potok</t>
  </si>
  <si>
    <t>Obec Nižný Klátov</t>
  </si>
  <si>
    <t>XVII.C</t>
  </si>
  <si>
    <t>k. ú. Obce Nižný Klátov</t>
  </si>
  <si>
    <t>30.07.</t>
  </si>
  <si>
    <t>Obec Smolník</t>
  </si>
  <si>
    <t>GL/KE</t>
  </si>
  <si>
    <t>XXI</t>
  </si>
  <si>
    <t>Smolník</t>
  </si>
  <si>
    <t>Hnilec</t>
  </si>
  <si>
    <t>18.08.</t>
  </si>
  <si>
    <t>11.02.</t>
  </si>
  <si>
    <t>10.02.</t>
  </si>
  <si>
    <t>XIV</t>
  </si>
  <si>
    <t>07.08.</t>
  </si>
  <si>
    <t>starosta obce Neporadza</t>
  </si>
  <si>
    <t>14.15</t>
  </si>
  <si>
    <t>06.08.</t>
  </si>
  <si>
    <t>RS/BB</t>
  </si>
  <si>
    <t>starosta obce Horná ves</t>
  </si>
  <si>
    <t>ZH/BB</t>
  </si>
  <si>
    <t>IV</t>
  </si>
  <si>
    <t>Kremnický potok</t>
  </si>
  <si>
    <t>20.09.</t>
  </si>
  <si>
    <t>Starosta obce Kremnické Bane</t>
  </si>
  <si>
    <t>bezmenný potok, vnútorné vody</t>
  </si>
  <si>
    <t>starosta obce Krahule</t>
  </si>
  <si>
    <t>Kamenický potok,vnútorné vody</t>
  </si>
  <si>
    <t>10.08.</t>
  </si>
  <si>
    <t>starosta obce Lubenik</t>
  </si>
  <si>
    <t>22.30</t>
  </si>
  <si>
    <t>RA/BB</t>
  </si>
  <si>
    <t>Muraň</t>
  </si>
  <si>
    <t>primátor mesta Revúca</t>
  </si>
  <si>
    <t>18.30</t>
  </si>
  <si>
    <t>Muráň, Zdychava</t>
  </si>
  <si>
    <t>starosta obce Mokrá lúka</t>
  </si>
  <si>
    <t>Parobský potok, Rudlovský potok, Proviantka</t>
  </si>
  <si>
    <t>starosta obce Beňuš</t>
  </si>
  <si>
    <t>BR/BB</t>
  </si>
  <si>
    <t xml:space="preserve">      I/1</t>
  </si>
  <si>
    <t>starosta obce Sihla</t>
  </si>
  <si>
    <t>20.30</t>
  </si>
  <si>
    <t>I/2</t>
  </si>
  <si>
    <t>Kamenistý potok a jeho prílohy</t>
  </si>
  <si>
    <t>Gašparovský p., Braväcký p. (Hlboká), Veľká Liesková, Husí p.</t>
  </si>
  <si>
    <t>9.11.</t>
  </si>
  <si>
    <t>18.11.</t>
  </si>
  <si>
    <t>KÚ Streda nad Bodrogom</t>
  </si>
  <si>
    <t>Roňava a prítoky</t>
  </si>
  <si>
    <t>starosta obce Streda nad Bodrogom</t>
  </si>
  <si>
    <t>starosta obce Ludrová</t>
  </si>
  <si>
    <t>Čierne</t>
  </si>
  <si>
    <t>starosta obce Cífer</t>
  </si>
  <si>
    <t>31.8.</t>
  </si>
  <si>
    <t>Myslavský potok, Kamenný potok, občasný potok Pereš</t>
  </si>
  <si>
    <t>ČS Július + kanálová sieť</t>
  </si>
  <si>
    <t>V. A/2</t>
  </si>
  <si>
    <t xml:space="preserve">Chlmec + prítoky, </t>
  </si>
  <si>
    <t>k. ú. obce Egreš</t>
  </si>
  <si>
    <t>V. B/4</t>
  </si>
  <si>
    <t>Obec Egreš</t>
  </si>
  <si>
    <t>Močiarny potok + prítoky, k. ú. obce Plechotice</t>
  </si>
  <si>
    <t>Obec Plechotice</t>
  </si>
  <si>
    <t>Katronsky kanál , k. ú. Streda nad Bodrogom</t>
  </si>
  <si>
    <t>I A</t>
  </si>
  <si>
    <t>Obec Streda nad Bodrogom</t>
  </si>
  <si>
    <t>ČS Hraň a kanálová sieť</t>
  </si>
  <si>
    <t>V. A/1</t>
  </si>
  <si>
    <t>k. ú. obce Parchovany</t>
  </si>
  <si>
    <t>V. B</t>
  </si>
  <si>
    <t>Obec Parchovany</t>
  </si>
  <si>
    <t>ČS Jenkovce</t>
  </si>
  <si>
    <t>XIII.</t>
  </si>
  <si>
    <t>SO/KE</t>
  </si>
  <si>
    <t>Okresný úrad Sobrance</t>
  </si>
  <si>
    <t>ČS Bežovce</t>
  </si>
  <si>
    <t xml:space="preserve">Okresný úrad Sobrance </t>
  </si>
  <si>
    <t>Záchytný kanál s prítokmi</t>
  </si>
  <si>
    <t>Syrový potok</t>
  </si>
  <si>
    <t>XIII. B/5</t>
  </si>
  <si>
    <t>Obec Koňuš</t>
  </si>
  <si>
    <t>Orechovský potok</t>
  </si>
  <si>
    <t>Obec Koromľa</t>
  </si>
  <si>
    <t>k. ú. obce Jenkovce</t>
  </si>
  <si>
    <t>Obec Jenkovce</t>
  </si>
  <si>
    <t>k. ú. obce Kristy</t>
  </si>
  <si>
    <t>Obec Kristy</t>
  </si>
  <si>
    <t>Uh</t>
  </si>
  <si>
    <t>XII.</t>
  </si>
  <si>
    <t>Ministerstvo životného prostredia  SR</t>
  </si>
  <si>
    <t>Okna</t>
  </si>
  <si>
    <t>XII B/6</t>
  </si>
  <si>
    <t>Obec Vyšná Rybnica</t>
  </si>
  <si>
    <t>Žilinský kraj Trenčiansky kraj Prešovský kraj Košický kraj Bratislavský kraj Trnavský kraj Nitriansky kraj</t>
  </si>
  <si>
    <t>.............. 6</t>
  </si>
  <si>
    <t>.............. 7</t>
  </si>
  <si>
    <t>............. 8</t>
  </si>
  <si>
    <t>............ 13</t>
  </si>
  <si>
    <t xml:space="preserve">Neporadzský potok / vnútorné vody </t>
  </si>
  <si>
    <t>16.45</t>
  </si>
  <si>
    <t>starosta obce Kráľ</t>
  </si>
  <si>
    <t>............ 10</t>
  </si>
  <si>
    <t>............ 14</t>
  </si>
  <si>
    <t>............ 17</t>
  </si>
  <si>
    <t>............ 20</t>
  </si>
  <si>
    <t>............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</si>
</sst>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9.5"/>
      <color rgb="FF231F20"/>
      <name val="Times New Roman"/>
      <family val="1"/>
      <charset val="238"/>
    </font>
    <font>
      <sz val="10"/>
      <color rgb="FF231F2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7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9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Border="1"/>
    <xf numFmtId="0" fontId="0" fillId="0" borderId="0" xfId="0" applyFill="1"/>
    <xf numFmtId="0" fontId="5" fillId="0" borderId="25" xfId="0" applyFont="1" applyFill="1" applyBorder="1" applyAlignment="1">
      <alignment vertical="center" wrapText="1"/>
    </xf>
    <xf numFmtId="2" fontId="0" fillId="0" borderId="0" xfId="0" applyNumberFormat="1"/>
    <xf numFmtId="4" fontId="3" fillId="0" borderId="74" xfId="0" applyNumberFormat="1" applyFont="1" applyFill="1" applyBorder="1" applyAlignment="1">
      <alignment horizontal="center" vertical="center" wrapText="1"/>
    </xf>
    <xf numFmtId="4" fontId="3" fillId="0" borderId="34" xfId="0" applyNumberFormat="1" applyFont="1" applyFill="1" applyBorder="1" applyAlignment="1">
      <alignment horizontal="center" vertical="center" wrapText="1"/>
    </xf>
    <xf numFmtId="4" fontId="3" fillId="0" borderId="41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47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76" xfId="0" applyNumberFormat="1" applyFont="1" applyFill="1" applyBorder="1" applyAlignment="1">
      <alignment horizontal="center" vertical="center" wrapText="1"/>
    </xf>
    <xf numFmtId="4" fontId="3" fillId="0" borderId="81" xfId="0" applyNumberFormat="1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76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" fontId="0" fillId="0" borderId="0" xfId="0" applyNumberFormat="1" applyFill="1"/>
    <xf numFmtId="0" fontId="3" fillId="0" borderId="24" xfId="0" applyFont="1" applyFill="1" applyBorder="1" applyAlignment="1">
      <alignment vertical="center" wrapText="1"/>
    </xf>
    <xf numFmtId="4" fontId="3" fillId="0" borderId="27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6" fillId="0" borderId="0" xfId="0" applyFont="1" applyAlignme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0" fillId="0" borderId="109" xfId="0" applyBorder="1"/>
    <xf numFmtId="0" fontId="0" fillId="0" borderId="109" xfId="0" applyFill="1" applyBorder="1"/>
    <xf numFmtId="0" fontId="7" fillId="0" borderId="11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4" fontId="3" fillId="0" borderId="11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39" xfId="0" applyBorder="1"/>
    <xf numFmtId="4" fontId="7" fillId="0" borderId="24" xfId="0" applyNumberFormat="1" applyFont="1" applyFill="1" applyBorder="1" applyAlignment="1">
      <alignment horizontal="center" vertical="center" wrapText="1"/>
    </xf>
    <xf numFmtId="4" fontId="7" fillId="0" borderId="121" xfId="0" applyNumberFormat="1" applyFont="1" applyFill="1" applyBorder="1" applyAlignment="1">
      <alignment horizontal="center" vertical="center" wrapText="1"/>
    </xf>
    <xf numFmtId="4" fontId="7" fillId="0" borderId="122" xfId="0" applyNumberFormat="1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vertical="center" wrapText="1"/>
    </xf>
    <xf numFmtId="0" fontId="18" fillId="0" borderId="62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vertical="center"/>
    </xf>
    <xf numFmtId="14" fontId="12" fillId="0" borderId="62" xfId="0" applyNumberFormat="1" applyFont="1" applyFill="1" applyBorder="1" applyAlignment="1">
      <alignment horizontal="center" vertical="center"/>
    </xf>
    <xf numFmtId="20" fontId="12" fillId="0" borderId="62" xfId="0" applyNumberFormat="1" applyFont="1" applyFill="1" applyBorder="1" applyAlignment="1">
      <alignment horizontal="center" vertical="center"/>
    </xf>
    <xf numFmtId="0" fontId="12" fillId="0" borderId="62" xfId="0" applyFont="1" applyFill="1" applyBorder="1"/>
    <xf numFmtId="14" fontId="12" fillId="0" borderId="37" xfId="0" applyNumberFormat="1" applyFont="1" applyFill="1" applyBorder="1" applyAlignment="1">
      <alignment horizontal="center" vertical="center" wrapText="1"/>
    </xf>
    <xf numFmtId="20" fontId="12" fillId="0" borderId="62" xfId="0" applyNumberFormat="1" applyFont="1" applyFill="1" applyBorder="1" applyAlignment="1">
      <alignment horizontal="center" vertical="center" wrapText="1"/>
    </xf>
    <xf numFmtId="20" fontId="12" fillId="0" borderId="9" xfId="0" applyNumberFormat="1" applyFont="1" applyFill="1" applyBorder="1" applyAlignment="1">
      <alignment horizontal="center" vertical="center" wrapText="1"/>
    </xf>
    <xf numFmtId="20" fontId="12" fillId="0" borderId="37" xfId="0" applyNumberFormat="1" applyFont="1" applyFill="1" applyBorder="1" applyAlignment="1">
      <alignment horizontal="center" vertical="center" wrapText="1"/>
    </xf>
    <xf numFmtId="14" fontId="12" fillId="0" borderId="62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0" fillId="0" borderId="0" xfId="0" applyFill="1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0" fontId="4" fillId="0" borderId="10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20" fontId="5" fillId="0" borderId="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/>
    </xf>
    <xf numFmtId="20" fontId="5" fillId="0" borderId="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27" xfId="0" applyNumberFormat="1" applyFont="1" applyFill="1" applyBorder="1" applyAlignment="1">
      <alignment horizontal="center" vertical="center" wrapText="1"/>
    </xf>
    <xf numFmtId="0" fontId="3" fillId="0" borderId="10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05" xfId="0" applyFont="1" applyFill="1" applyBorder="1" applyAlignment="1">
      <alignment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horizontal="right" vertical="center" wrapText="1"/>
    </xf>
    <xf numFmtId="0" fontId="5" fillId="0" borderId="107" xfId="0" applyFont="1" applyFill="1" applyBorder="1" applyAlignment="1">
      <alignment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4" fontId="5" fillId="0" borderId="39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4" fontId="5" fillId="0" borderId="105" xfId="0" applyNumberFormat="1" applyFont="1" applyFill="1" applyBorder="1" applyAlignment="1">
      <alignment horizontal="right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5" fillId="0" borderId="10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textRotation="90" wrapText="1"/>
    </xf>
    <xf numFmtId="0" fontId="6" fillId="0" borderId="34" xfId="0" applyFont="1" applyFill="1" applyBorder="1" applyAlignment="1">
      <alignment horizontal="center" vertical="center" textRotation="90" wrapText="1"/>
    </xf>
    <xf numFmtId="0" fontId="3" fillId="0" borderId="10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2" xfId="0" applyFill="1" applyBorder="1"/>
    <xf numFmtId="3" fontId="6" fillId="0" borderId="7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3" fontId="6" fillId="0" borderId="72" xfId="0" applyNumberFormat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" fontId="3" fillId="0" borderId="83" xfId="0" applyNumberFormat="1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vertical="center" wrapText="1"/>
    </xf>
    <xf numFmtId="4" fontId="5" fillId="0" borderId="43" xfId="0" applyNumberFormat="1" applyFont="1" applyFill="1" applyBorder="1" applyAlignment="1">
      <alignment horizontal="center" vertical="center" wrapText="1"/>
    </xf>
    <xf numFmtId="4" fontId="5" fillId="0" borderId="84" xfId="0" applyNumberFormat="1" applyFont="1" applyFill="1" applyBorder="1" applyAlignment="1">
      <alignment horizontal="center" vertical="center" wrapText="1"/>
    </xf>
    <xf numFmtId="4" fontId="5" fillId="0" borderId="44" xfId="0" applyNumberFormat="1" applyFont="1" applyFill="1" applyBorder="1" applyAlignment="1">
      <alignment horizontal="center" vertical="center" wrapText="1"/>
    </xf>
    <xf numFmtId="4" fontId="5" fillId="0" borderId="91" xfId="0" applyNumberFormat="1" applyFont="1" applyFill="1" applyBorder="1" applyAlignment="1">
      <alignment horizontal="center" vertical="center" wrapText="1"/>
    </xf>
    <xf numFmtId="4" fontId="3" fillId="0" borderId="92" xfId="0" applyNumberFormat="1" applyFont="1" applyFill="1" applyBorder="1" applyAlignment="1">
      <alignment horizontal="center" vertical="center" wrapText="1"/>
    </xf>
    <xf numFmtId="4" fontId="5" fillId="0" borderId="41" xfId="0" applyNumberFormat="1" applyFont="1" applyFill="1" applyBorder="1" applyAlignment="1">
      <alignment horizontal="center" vertical="center" wrapText="1"/>
    </xf>
    <xf numFmtId="4" fontId="5" fillId="0" borderId="93" xfId="0" applyNumberFormat="1" applyFont="1" applyFill="1" applyBorder="1" applyAlignment="1">
      <alignment horizontal="center" vertical="center" wrapText="1"/>
    </xf>
    <xf numFmtId="4" fontId="3" fillId="0" borderId="97" xfId="0" applyNumberFormat="1" applyFont="1" applyFill="1" applyBorder="1" applyAlignment="1">
      <alignment horizontal="center" vertical="center" wrapText="1"/>
    </xf>
    <xf numFmtId="4" fontId="5" fillId="0" borderId="40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4" fontId="3" fillId="0" borderId="51" xfId="0" applyNumberFormat="1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horizontal="center" vertical="center" wrapText="1"/>
    </xf>
    <xf numFmtId="4" fontId="3" fillId="0" borderId="37" xfId="0" applyNumberFormat="1" applyFont="1" applyFill="1" applyBorder="1" applyAlignment="1">
      <alignment horizontal="center" vertical="center" wrapText="1"/>
    </xf>
    <xf numFmtId="4" fontId="3" fillId="0" borderId="62" xfId="0" applyNumberFormat="1" applyFont="1" applyFill="1" applyBorder="1" applyAlignment="1">
      <alignment horizontal="center" vertical="center" wrapText="1"/>
    </xf>
    <xf numFmtId="4" fontId="5" fillId="0" borderId="119" xfId="0" applyNumberFormat="1" applyFont="1" applyFill="1" applyBorder="1" applyAlignment="1">
      <alignment horizontal="center" vertical="center" wrapText="1"/>
    </xf>
    <xf numFmtId="4" fontId="5" fillId="0" borderId="63" xfId="0" applyNumberFormat="1" applyFont="1" applyFill="1" applyBorder="1" applyAlignment="1">
      <alignment horizontal="center" vertical="center" wrapText="1"/>
    </xf>
    <xf numFmtId="4" fontId="5" fillId="0" borderId="82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4" fontId="3" fillId="0" borderId="73" xfId="0" applyNumberFormat="1" applyFont="1" applyFill="1" applyBorder="1" applyAlignment="1">
      <alignment horizontal="center" vertical="center" wrapText="1"/>
    </xf>
    <xf numFmtId="4" fontId="3" fillId="0" borderId="105" xfId="0" applyNumberFormat="1" applyFont="1" applyFill="1" applyBorder="1" applyAlignment="1">
      <alignment horizontal="center" vertical="center" wrapText="1"/>
    </xf>
    <xf numFmtId="4" fontId="3" fillId="0" borderId="71" xfId="0" applyNumberFormat="1" applyFont="1" applyFill="1" applyBorder="1" applyAlignment="1">
      <alignment horizontal="center" vertical="center" wrapText="1"/>
    </xf>
    <xf numFmtId="4" fontId="3" fillId="0" borderId="82" xfId="0" applyNumberFormat="1" applyFont="1" applyFill="1" applyBorder="1" applyAlignment="1">
      <alignment horizontal="center" vertical="center" wrapText="1"/>
    </xf>
    <xf numFmtId="4" fontId="6" fillId="0" borderId="34" xfId="0" applyNumberFormat="1" applyFont="1" applyFill="1" applyBorder="1" applyAlignment="1">
      <alignment horizontal="center" vertical="center" wrapText="1"/>
    </xf>
    <xf numFmtId="4" fontId="5" fillId="0" borderId="27" xfId="0" applyNumberFormat="1" applyFont="1" applyFill="1" applyBorder="1" applyAlignment="1">
      <alignment horizontal="center" vertical="center" wrapText="1"/>
    </xf>
    <xf numFmtId="0" fontId="3" fillId="0" borderId="111" xfId="0" applyFont="1" applyFill="1" applyBorder="1" applyAlignment="1">
      <alignment vertical="center" wrapText="1"/>
    </xf>
    <xf numFmtId="4" fontId="3" fillId="0" borderId="114" xfId="0" applyNumberFormat="1" applyFont="1" applyFill="1" applyBorder="1" applyAlignment="1">
      <alignment horizontal="center" vertical="center" wrapText="1"/>
    </xf>
    <xf numFmtId="4" fontId="3" fillId="0" borderId="115" xfId="0" applyNumberFormat="1" applyFont="1" applyFill="1" applyBorder="1" applyAlignment="1">
      <alignment horizontal="center" vertical="center" wrapText="1"/>
    </xf>
    <xf numFmtId="4" fontId="3" fillId="0" borderId="111" xfId="0" applyNumberFormat="1" applyFont="1" applyFill="1" applyBorder="1" applyAlignment="1">
      <alignment horizontal="center" vertical="center" wrapText="1"/>
    </xf>
    <xf numFmtId="14" fontId="18" fillId="0" borderId="62" xfId="0" applyNumberFormat="1" applyFont="1" applyFill="1" applyBorder="1" applyAlignment="1">
      <alignment horizontal="center" vertical="center" wrapText="1"/>
    </xf>
    <xf numFmtId="0" fontId="0" fillId="0" borderId="113" xfId="0" applyBorder="1"/>
    <xf numFmtId="0" fontId="0" fillId="0" borderId="113" xfId="0" applyBorder="1" applyAlignment="1">
      <alignment horizontal="center" vertical="center"/>
    </xf>
    <xf numFmtId="0" fontId="12" fillId="0" borderId="85" xfId="0" applyFont="1" applyFill="1" applyBorder="1" applyAlignment="1">
      <alignment horizontal="center" vertical="center" wrapText="1"/>
    </xf>
    <xf numFmtId="20" fontId="12" fillId="0" borderId="64" xfId="0" applyNumberFormat="1" applyFont="1" applyFill="1" applyBorder="1" applyAlignment="1">
      <alignment horizontal="center" vertical="center" wrapText="1"/>
    </xf>
    <xf numFmtId="20" fontId="12" fillId="0" borderId="64" xfId="0" applyNumberFormat="1" applyFont="1" applyFill="1" applyBorder="1" applyAlignment="1">
      <alignment horizontal="center" vertical="center"/>
    </xf>
    <xf numFmtId="0" fontId="1" fillId="0" borderId="8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1" fillId="0" borderId="18" xfId="0" applyFont="1" applyFill="1" applyBorder="1" applyAlignment="1">
      <alignment horizontal="left" vertical="center" wrapText="1"/>
    </xf>
    <xf numFmtId="0" fontId="12" fillId="0" borderId="6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vertical="center" wrapText="1"/>
    </xf>
    <xf numFmtId="0" fontId="12" fillId="0" borderId="6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14" fontId="12" fillId="0" borderId="21" xfId="0" applyNumberFormat="1" applyFont="1" applyFill="1" applyBorder="1" applyAlignment="1">
      <alignment horizontal="center" vertical="center" wrapText="1"/>
    </xf>
    <xf numFmtId="14" fontId="12" fillId="0" borderId="9" xfId="0" applyNumberFormat="1" applyFont="1" applyFill="1" applyBorder="1" applyAlignment="1">
      <alignment horizontal="center" vertical="center" wrapText="1"/>
    </xf>
    <xf numFmtId="20" fontId="12" fillId="0" borderId="22" xfId="0" applyNumberFormat="1" applyFont="1" applyFill="1" applyBorder="1" applyAlignment="1">
      <alignment horizontal="center" vertical="center" wrapText="1"/>
    </xf>
    <xf numFmtId="20" fontId="12" fillId="0" borderId="85" xfId="0" applyNumberFormat="1" applyFont="1" applyFill="1" applyBorder="1" applyAlignment="1">
      <alignment horizontal="center" vertical="center" wrapText="1"/>
    </xf>
    <xf numFmtId="14" fontId="12" fillId="0" borderId="19" xfId="0" applyNumberFormat="1" applyFont="1" applyFill="1" applyBorder="1" applyAlignment="1">
      <alignment horizontal="center" vertical="center" wrapText="1"/>
    </xf>
    <xf numFmtId="20" fontId="12" fillId="0" borderId="19" xfId="0" applyNumberFormat="1" applyFont="1" applyFill="1" applyBorder="1" applyAlignment="1">
      <alignment horizontal="center" vertical="center" wrapText="1"/>
    </xf>
    <xf numFmtId="0" fontId="12" fillId="0" borderId="107" xfId="0" applyFont="1" applyFill="1" applyBorder="1" applyAlignment="1">
      <alignment horizontal="center" vertical="center"/>
    </xf>
    <xf numFmtId="17" fontId="12" fillId="0" borderId="9" xfId="0" applyNumberFormat="1" applyFont="1" applyFill="1" applyBorder="1" applyAlignment="1">
      <alignment horizontal="center" vertical="center" wrapText="1"/>
    </xf>
    <xf numFmtId="17" fontId="12" fillId="0" borderId="85" xfId="0" applyNumberFormat="1" applyFont="1" applyFill="1" applyBorder="1" applyAlignment="1">
      <alignment horizontal="center" vertical="center" wrapText="1"/>
    </xf>
    <xf numFmtId="16" fontId="12" fillId="0" borderId="19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12" fillId="0" borderId="107" xfId="0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horizontal="center" vertical="center" wrapText="1"/>
    </xf>
    <xf numFmtId="14" fontId="11" fillId="0" borderId="62" xfId="0" applyNumberFormat="1" applyFont="1" applyFill="1" applyBorder="1" applyAlignment="1">
      <alignment horizontal="center" vertical="center" wrapText="1"/>
    </xf>
    <xf numFmtId="20" fontId="11" fillId="0" borderId="62" xfId="0" applyNumberFormat="1" applyFont="1" applyFill="1" applyBorder="1" applyAlignment="1">
      <alignment horizontal="center" vertical="center" wrapText="1"/>
    </xf>
    <xf numFmtId="20" fontId="11" fillId="0" borderId="64" xfId="0" applyNumberFormat="1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14" fontId="11" fillId="0" borderId="37" xfId="0" applyNumberFormat="1" applyFont="1" applyFill="1" applyBorder="1" applyAlignment="1">
      <alignment horizontal="center" vertical="center" wrapText="1"/>
    </xf>
    <xf numFmtId="2" fontId="18" fillId="0" borderId="64" xfId="0" applyNumberFormat="1" applyFont="1" applyFill="1" applyBorder="1" applyAlignment="1">
      <alignment horizontal="center" vertical="center" wrapText="1"/>
    </xf>
    <xf numFmtId="14" fontId="18" fillId="0" borderId="37" xfId="0" applyNumberFormat="1" applyFont="1" applyFill="1" applyBorder="1" applyAlignment="1">
      <alignment horizontal="center" vertical="center" wrapText="1"/>
    </xf>
    <xf numFmtId="2" fontId="18" fillId="0" borderId="62" xfId="0" applyNumberFormat="1" applyFont="1" applyFill="1" applyBorder="1" applyAlignment="1">
      <alignment horizontal="center" vertical="center" wrapText="1"/>
    </xf>
    <xf numFmtId="2" fontId="11" fillId="0" borderId="64" xfId="0" applyNumberFormat="1" applyFont="1" applyFill="1" applyBorder="1" applyAlignment="1">
      <alignment horizontal="center" vertical="center" wrapText="1"/>
    </xf>
    <xf numFmtId="0" fontId="18" fillId="0" borderId="107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13" xfId="0" applyBorder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Fill="1" applyBorder="1" applyAlignment="1">
      <alignment vertical="center" wrapText="1"/>
    </xf>
    <xf numFmtId="17" fontId="12" fillId="0" borderId="21" xfId="0" applyNumberFormat="1" applyFont="1" applyFill="1" applyBorder="1" applyAlignment="1">
      <alignment horizontal="center" vertical="center" wrapText="1"/>
    </xf>
    <xf numFmtId="0" fontId="12" fillId="0" borderId="125" xfId="0" applyFont="1" applyFill="1" applyBorder="1" applyAlignment="1">
      <alignment horizontal="center" vertical="center" wrapText="1"/>
    </xf>
    <xf numFmtId="0" fontId="0" fillId="0" borderId="110" xfId="0" applyBorder="1"/>
    <xf numFmtId="0" fontId="3" fillId="0" borderId="110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2" fontId="11" fillId="0" borderId="22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2" fontId="11" fillId="0" borderId="18" xfId="0" applyNumberFormat="1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14" fontId="1" fillId="0" borderId="103" xfId="0" applyNumberFormat="1" applyFont="1" applyFill="1" applyBorder="1" applyAlignment="1">
      <alignment horizontal="center" vertical="center" wrapText="1"/>
    </xf>
    <xf numFmtId="20" fontId="1" fillId="0" borderId="6" xfId="0" applyNumberFormat="1" applyFont="1" applyFill="1" applyBorder="1" applyAlignment="1">
      <alignment horizontal="center" vertical="center" wrapText="1"/>
    </xf>
    <xf numFmtId="0" fontId="3" fillId="0" borderId="10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0" fontId="1" fillId="0" borderId="4" xfId="0" applyNumberFormat="1" applyFont="1" applyFill="1" applyBorder="1" applyAlignment="1">
      <alignment horizontal="center" vertical="center" wrapText="1"/>
    </xf>
    <xf numFmtId="14" fontId="12" fillId="0" borderId="6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4" fontId="3" fillId="0" borderId="64" xfId="0" applyNumberFormat="1" applyFont="1" applyFill="1" applyBorder="1" applyAlignment="1">
      <alignment horizontal="center" vertical="center" wrapText="1"/>
    </xf>
    <xf numFmtId="4" fontId="3" fillId="0" borderId="85" xfId="0" applyNumberFormat="1" applyFont="1" applyFill="1" applyBorder="1" applyAlignment="1">
      <alignment horizontal="center" vertical="center" wrapText="1"/>
    </xf>
    <xf numFmtId="4" fontId="19" fillId="0" borderId="9" xfId="0" applyNumberFormat="1" applyFont="1" applyFill="1" applyBorder="1" applyAlignment="1">
      <alignment horizontal="center" vertical="center" wrapText="1"/>
    </xf>
    <xf numFmtId="0" fontId="3" fillId="0" borderId="87" xfId="0" applyFont="1" applyFill="1" applyBorder="1" applyAlignment="1">
      <alignment vertical="center" wrapText="1"/>
    </xf>
    <xf numFmtId="4" fontId="3" fillId="0" borderId="78" xfId="0" applyNumberFormat="1" applyFont="1" applyFill="1" applyBorder="1" applyAlignment="1">
      <alignment horizontal="center" vertical="center" wrapText="1"/>
    </xf>
    <xf numFmtId="4" fontId="3" fillId="0" borderId="86" xfId="0" applyNumberFormat="1" applyFont="1" applyFill="1" applyBorder="1" applyAlignment="1">
      <alignment horizontal="center" vertical="center" wrapText="1"/>
    </xf>
    <xf numFmtId="4" fontId="3" fillId="0" borderId="80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vertical="center" wrapText="1"/>
    </xf>
    <xf numFmtId="4" fontId="3" fillId="0" borderId="43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80" xfId="0" applyNumberFormat="1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vertical="center" wrapText="1"/>
    </xf>
    <xf numFmtId="4" fontId="3" fillId="0" borderId="40" xfId="0" applyNumberFormat="1" applyFont="1" applyFill="1" applyBorder="1" applyAlignment="1">
      <alignment horizontal="center" vertical="center" wrapText="1"/>
    </xf>
    <xf numFmtId="4" fontId="5" fillId="0" borderId="47" xfId="0" applyNumberFormat="1" applyFont="1" applyFill="1" applyBorder="1" applyAlignment="1">
      <alignment horizontal="center" vertical="center" wrapText="1"/>
    </xf>
    <xf numFmtId="4" fontId="3" fillId="0" borderId="84" xfId="0" applyNumberFormat="1" applyFont="1" applyFill="1" applyBorder="1" applyAlignment="1">
      <alignment horizontal="center" vertical="center" wrapText="1"/>
    </xf>
    <xf numFmtId="4" fontId="3" fillId="0" borderId="79" xfId="0" applyNumberFormat="1" applyFont="1" applyFill="1" applyBorder="1" applyAlignment="1">
      <alignment horizontal="center" vertical="center" wrapText="1"/>
    </xf>
    <xf numFmtId="0" fontId="5" fillId="0" borderId="87" xfId="0" applyFont="1" applyFill="1" applyBorder="1" applyAlignment="1">
      <alignment vertical="center" wrapText="1"/>
    </xf>
    <xf numFmtId="4" fontId="3" fillId="0" borderId="89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120" xfId="0" applyNumberFormat="1" applyFont="1" applyFill="1" applyBorder="1" applyAlignment="1">
      <alignment horizontal="center" vertical="center" wrapText="1"/>
    </xf>
    <xf numFmtId="4" fontId="3" fillId="0" borderId="38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20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77" xfId="0" applyNumberFormat="1" applyFont="1" applyFill="1" applyBorder="1" applyAlignment="1">
      <alignment horizontal="center" vertical="center" wrapText="1"/>
    </xf>
    <xf numFmtId="4" fontId="3" fillId="0" borderId="75" xfId="0" applyNumberFormat="1" applyFont="1" applyFill="1" applyBorder="1" applyAlignment="1">
      <alignment horizontal="center" vertical="center" wrapText="1"/>
    </xf>
    <xf numFmtId="4" fontId="3" fillId="0" borderId="90" xfId="0" applyNumberFormat="1" applyFont="1" applyFill="1" applyBorder="1" applyAlignment="1">
      <alignment horizontal="center" vertical="center" wrapText="1"/>
    </xf>
    <xf numFmtId="4" fontId="5" fillId="0" borderId="79" xfId="0" applyNumberFormat="1" applyFont="1" applyFill="1" applyBorder="1" applyAlignment="1">
      <alignment horizontal="center" vertical="center" wrapText="1"/>
    </xf>
    <xf numFmtId="4" fontId="5" fillId="0" borderId="88" xfId="0" applyNumberFormat="1" applyFont="1" applyFill="1" applyBorder="1" applyAlignment="1">
      <alignment horizontal="center" vertical="center" wrapText="1"/>
    </xf>
    <xf numFmtId="4" fontId="3" fillId="0" borderId="95" xfId="0" applyNumberFormat="1" applyFont="1" applyFill="1" applyBorder="1" applyAlignment="1">
      <alignment horizontal="center" vertical="center" wrapText="1"/>
    </xf>
    <xf numFmtId="4" fontId="3" fillId="0" borderId="96" xfId="0" applyNumberFormat="1" applyFont="1" applyFill="1" applyBorder="1" applyAlignment="1">
      <alignment horizontal="center" vertical="center" wrapText="1"/>
    </xf>
    <xf numFmtId="4" fontId="3" fillId="0" borderId="9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18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18" fillId="0" borderId="62" xfId="0" applyFont="1" applyFill="1" applyBorder="1" applyAlignment="1">
      <alignment horizontal="center" vertical="center"/>
    </xf>
    <xf numFmtId="14" fontId="18" fillId="0" borderId="62" xfId="0" applyNumberFormat="1" applyFont="1" applyFill="1" applyBorder="1" applyAlignment="1">
      <alignment horizontal="center" vertical="center"/>
    </xf>
    <xf numFmtId="17" fontId="12" fillId="0" borderId="0" xfId="0" applyNumberFormat="1" applyFont="1" applyFill="1" applyAlignment="1">
      <alignment horizontal="center" vertical="center"/>
    </xf>
    <xf numFmtId="2" fontId="18" fillId="0" borderId="64" xfId="0" applyNumberFormat="1" applyFont="1" applyFill="1" applyBorder="1" applyAlignment="1">
      <alignment horizontal="center" vertical="center"/>
    </xf>
    <xf numFmtId="14" fontId="18" fillId="0" borderId="18" xfId="0" applyNumberFormat="1" applyFont="1" applyFill="1" applyBorder="1" applyAlignment="1">
      <alignment horizontal="center" vertical="center" wrapText="1"/>
    </xf>
    <xf numFmtId="2" fontId="18" fillId="0" borderId="18" xfId="0" applyNumberFormat="1" applyFont="1" applyFill="1" applyBorder="1" applyAlignment="1">
      <alignment horizontal="center" vertical="center" wrapText="1"/>
    </xf>
    <xf numFmtId="2" fontId="18" fillId="0" borderId="22" xfId="0" applyNumberFormat="1" applyFont="1" applyFill="1" applyBorder="1" applyAlignment="1">
      <alignment horizontal="center" vertical="center" wrapText="1"/>
    </xf>
    <xf numFmtId="20" fontId="12" fillId="0" borderId="22" xfId="0" applyNumberFormat="1" applyFont="1" applyFill="1" applyBorder="1" applyAlignment="1">
      <alignment horizontal="center" vertical="center"/>
    </xf>
    <xf numFmtId="14" fontId="12" fillId="0" borderId="18" xfId="0" applyNumberFormat="1" applyFont="1" applyFill="1" applyBorder="1" applyAlignment="1">
      <alignment horizontal="center" vertical="center"/>
    </xf>
    <xf numFmtId="20" fontId="12" fillId="0" borderId="18" xfId="0" applyNumberFormat="1" applyFont="1" applyFill="1" applyBorder="1" applyAlignment="1">
      <alignment horizontal="center" vertical="center"/>
    </xf>
    <xf numFmtId="17" fontId="12" fillId="0" borderId="62" xfId="0" applyNumberFormat="1" applyFont="1" applyFill="1" applyBorder="1" applyAlignment="1">
      <alignment horizontal="center" vertical="center"/>
    </xf>
    <xf numFmtId="14" fontId="5" fillId="0" borderId="63" xfId="0" applyNumberFormat="1" applyFont="1" applyFill="1" applyBorder="1" applyAlignment="1">
      <alignment horizontal="center" vertical="center" wrapText="1"/>
    </xf>
    <xf numFmtId="20" fontId="5" fillId="0" borderId="17" xfId="0" applyNumberFormat="1" applyFont="1" applyFill="1" applyBorder="1" applyAlignment="1">
      <alignment horizontal="center" vertical="center" wrapText="1"/>
    </xf>
    <xf numFmtId="14" fontId="12" fillId="0" borderId="62" xfId="0" applyNumberFormat="1" applyFont="1" applyFill="1" applyBorder="1" applyAlignment="1">
      <alignment horizontal="center"/>
    </xf>
    <xf numFmtId="20" fontId="12" fillId="0" borderId="64" xfId="0" applyNumberFormat="1" applyFont="1" applyFill="1" applyBorder="1" applyAlignment="1">
      <alignment horizontal="center"/>
    </xf>
    <xf numFmtId="14" fontId="11" fillId="0" borderId="0" xfId="0" applyNumberFormat="1" applyFont="1" applyFill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26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0" borderId="10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17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1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23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16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7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59" xfId="0" applyFont="1" applyFill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14" fontId="11" fillId="0" borderId="59" xfId="0" applyNumberFormat="1" applyFont="1" applyFill="1" applyBorder="1" applyAlignment="1">
      <alignment horizontal="center" vertical="center" wrapText="1"/>
    </xf>
    <xf numFmtId="2" fontId="11" fillId="0" borderId="18" xfId="0" applyNumberFormat="1" applyFont="1" applyFill="1" applyBorder="1" applyAlignment="1">
      <alignment horizontal="center" vertical="center" wrapText="1"/>
    </xf>
    <xf numFmtId="2" fontId="11" fillId="0" borderId="59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2" fontId="11" fillId="0" borderId="22" xfId="0" applyNumberFormat="1" applyFont="1" applyFill="1" applyBorder="1" applyAlignment="1">
      <alignment horizontal="center" vertical="center" wrapText="1"/>
    </xf>
    <xf numFmtId="2" fontId="11" fillId="0" borderId="124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14" fontId="11" fillId="0" borderId="19" xfId="0" applyNumberFormat="1" applyFont="1" applyFill="1" applyBorder="1" applyAlignment="1">
      <alignment horizontal="center" vertical="center" wrapText="1"/>
    </xf>
    <xf numFmtId="20" fontId="11" fillId="0" borderId="22" xfId="0" applyNumberFormat="1" applyFont="1" applyFill="1" applyBorder="1" applyAlignment="1">
      <alignment horizontal="center" vertical="center" wrapText="1"/>
    </xf>
    <xf numFmtId="20" fontId="11" fillId="0" borderId="85" xfId="0" applyNumberFormat="1" applyFont="1" applyFill="1" applyBorder="1" applyAlignment="1">
      <alignment horizontal="center" vertical="center" wrapText="1"/>
    </xf>
    <xf numFmtId="20" fontId="11" fillId="0" borderId="18" xfId="0" applyNumberFormat="1" applyFont="1" applyFill="1" applyBorder="1" applyAlignment="1">
      <alignment horizontal="center" vertical="center" wrapText="1"/>
    </xf>
    <xf numFmtId="20" fontId="11" fillId="0" borderId="19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wrapText="1"/>
    </xf>
    <xf numFmtId="0" fontId="12" fillId="0" borderId="37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16" fillId="0" borderId="108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22" fontId="5" fillId="0" borderId="100" xfId="0" applyNumberFormat="1" applyFont="1" applyFill="1" applyBorder="1" applyAlignment="1">
      <alignment horizontal="center" vertical="center" wrapText="1"/>
    </xf>
    <xf numFmtId="22" fontId="5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 textRotation="90" wrapText="1"/>
    </xf>
    <xf numFmtId="0" fontId="3" fillId="0" borderId="26" xfId="0" applyFont="1" applyFill="1" applyBorder="1" applyAlignment="1">
      <alignment horizontal="center" vertical="center" textRotation="90" wrapText="1"/>
    </xf>
    <xf numFmtId="0" fontId="3" fillId="0" borderId="27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56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  <xf numFmtId="0" fontId="3" fillId="0" borderId="54" xfId="0" applyFont="1" applyFill="1" applyBorder="1" applyAlignment="1">
      <alignment horizontal="left" vertical="center" wrapText="1"/>
    </xf>
    <xf numFmtId="0" fontId="3" fillId="0" borderId="55" xfId="0" applyFont="1" applyFill="1" applyBorder="1" applyAlignment="1">
      <alignment horizontal="left" vertical="center" wrapText="1"/>
    </xf>
    <xf numFmtId="0" fontId="3" fillId="0" borderId="99" xfId="0" applyFont="1" applyFill="1" applyBorder="1" applyAlignment="1">
      <alignment horizontal="left" vertical="center" wrapText="1"/>
    </xf>
    <xf numFmtId="0" fontId="3" fillId="0" borderId="98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01" xfId="0" applyFont="1" applyFill="1" applyBorder="1" applyAlignment="1">
      <alignment horizontal="left" vertical="center" wrapText="1"/>
    </xf>
    <xf numFmtId="0" fontId="3" fillId="0" borderId="102" xfId="0" applyFont="1" applyFill="1" applyBorder="1" applyAlignment="1">
      <alignment horizontal="left" vertical="center" wrapText="1"/>
    </xf>
    <xf numFmtId="0" fontId="3" fillId="0" borderId="52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53" xfId="0" applyFont="1" applyFill="1" applyBorder="1" applyAlignment="1">
      <alignment horizontal="left" vertical="center" wrapText="1"/>
    </xf>
    <xf numFmtId="0" fontId="3" fillId="0" borderId="58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112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19" fillId="0" borderId="69" xfId="0" applyFont="1" applyFill="1" applyBorder="1" applyAlignment="1">
      <alignment horizontal="left" vertical="center" wrapText="1"/>
    </xf>
    <xf numFmtId="0" fontId="19" fillId="0" borderId="66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2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view="pageLayout" topLeftCell="A7" zoomScale="85" zoomScaleNormal="100" zoomScalePageLayoutView="85" workbookViewId="0">
      <selection activeCell="F30" sqref="F30"/>
    </sheetView>
  </sheetViews>
  <sheetFormatPr defaultRowHeight="15.75" x14ac:dyDescent="0.25"/>
  <cols>
    <col min="1" max="1" width="11.28515625" bestFit="1" customWidth="1"/>
    <col min="8" max="8" width="17" customWidth="1"/>
    <col min="9" max="9" width="9.140625" style="19"/>
  </cols>
  <sheetData>
    <row r="1" spans="1:11" ht="15" x14ac:dyDescent="0.25">
      <c r="A1" s="295" t="s">
        <v>274</v>
      </c>
      <c r="B1" s="295"/>
      <c r="C1" s="295"/>
      <c r="D1" s="295"/>
      <c r="E1" s="295"/>
      <c r="F1" s="295"/>
      <c r="G1" s="295"/>
      <c r="H1" s="295"/>
      <c r="I1" s="36"/>
      <c r="J1" s="36"/>
      <c r="K1" s="36"/>
    </row>
    <row r="2" spans="1:11" ht="15" x14ac:dyDescent="0.25">
      <c r="A2" s="294" t="s">
        <v>319</v>
      </c>
      <c r="B2" s="294"/>
      <c r="C2" s="294"/>
      <c r="D2" s="294"/>
      <c r="E2" s="294"/>
      <c r="F2" s="294"/>
      <c r="G2" s="294"/>
      <c r="H2" s="294"/>
      <c r="I2" s="38"/>
      <c r="J2" s="38"/>
      <c r="K2" s="38"/>
    </row>
    <row r="3" spans="1:11" ht="15" x14ac:dyDescent="0.25">
      <c r="A3" s="37"/>
      <c r="B3" s="37"/>
      <c r="C3" s="37"/>
      <c r="D3" s="37"/>
      <c r="E3" s="37"/>
      <c r="F3" s="37"/>
      <c r="G3" s="37"/>
      <c r="H3" s="37"/>
      <c r="I3" s="38"/>
      <c r="J3" s="38"/>
      <c r="K3" s="38"/>
    </row>
    <row r="4" spans="1:11" ht="15" x14ac:dyDescent="0.25">
      <c r="A4" s="37"/>
      <c r="B4" s="37"/>
      <c r="C4" s="37"/>
      <c r="D4" s="37"/>
      <c r="E4" s="37"/>
      <c r="F4" s="37"/>
      <c r="G4" s="37"/>
      <c r="H4" s="37"/>
      <c r="I4" s="38"/>
      <c r="J4" s="38"/>
      <c r="K4" s="38"/>
    </row>
    <row r="5" spans="1:11" ht="18.75" x14ac:dyDescent="0.25">
      <c r="A5" s="293" t="s">
        <v>247</v>
      </c>
      <c r="B5" s="293"/>
      <c r="C5" s="293"/>
      <c r="D5" s="293"/>
      <c r="E5" s="293"/>
      <c r="F5" s="293"/>
      <c r="G5" s="293"/>
      <c r="H5" s="293"/>
      <c r="I5" s="293"/>
    </row>
    <row r="8" spans="1:11" x14ac:dyDescent="0.25">
      <c r="A8" s="17" t="s">
        <v>248</v>
      </c>
    </row>
    <row r="9" spans="1:11" x14ac:dyDescent="0.25">
      <c r="A9" s="16"/>
    </row>
    <row r="10" spans="1:11" x14ac:dyDescent="0.25">
      <c r="A10" s="16" t="s">
        <v>249</v>
      </c>
      <c r="B10" s="16" t="s">
        <v>250</v>
      </c>
      <c r="C10" s="16"/>
      <c r="D10" s="16"/>
      <c r="E10" s="16"/>
      <c r="F10" s="16"/>
      <c r="G10" s="16"/>
      <c r="H10" s="19" t="s">
        <v>318</v>
      </c>
    </row>
    <row r="11" spans="1:11" x14ac:dyDescent="0.25">
      <c r="A11" s="16" t="s">
        <v>251</v>
      </c>
      <c r="B11" s="16" t="s">
        <v>261</v>
      </c>
      <c r="C11" s="16"/>
      <c r="D11" s="18"/>
      <c r="E11" s="16"/>
      <c r="F11" s="16"/>
      <c r="G11" s="16"/>
      <c r="H11" s="19" t="s">
        <v>589</v>
      </c>
    </row>
    <row r="12" spans="1:11" x14ac:dyDescent="0.25">
      <c r="A12" s="16" t="s">
        <v>252</v>
      </c>
      <c r="B12" s="16" t="s">
        <v>262</v>
      </c>
      <c r="C12" s="16"/>
      <c r="D12" s="16"/>
      <c r="E12" s="16"/>
      <c r="F12" s="16"/>
      <c r="G12" s="16"/>
      <c r="H12" s="19" t="s">
        <v>590</v>
      </c>
    </row>
    <row r="13" spans="1:11" x14ac:dyDescent="0.25">
      <c r="A13" s="16" t="s">
        <v>253</v>
      </c>
      <c r="B13" s="16" t="s">
        <v>270</v>
      </c>
      <c r="C13" s="16"/>
      <c r="D13" s="16"/>
      <c r="E13" s="16"/>
      <c r="F13" s="16"/>
      <c r="G13" s="16"/>
      <c r="H13" s="19"/>
    </row>
    <row r="14" spans="1:11" x14ac:dyDescent="0.25">
      <c r="A14" s="16"/>
      <c r="B14" s="16" t="s">
        <v>269</v>
      </c>
      <c r="C14" s="16"/>
      <c r="D14" s="16"/>
      <c r="E14" s="16"/>
      <c r="F14" s="16"/>
      <c r="G14" s="16"/>
      <c r="H14" s="19" t="s">
        <v>591</v>
      </c>
    </row>
    <row r="15" spans="1:11" x14ac:dyDescent="0.25">
      <c r="A15" s="16" t="s">
        <v>254</v>
      </c>
      <c r="B15" s="16" t="s">
        <v>273</v>
      </c>
      <c r="C15" s="16"/>
      <c r="D15" s="16"/>
      <c r="E15" s="16"/>
      <c r="F15" s="16"/>
      <c r="G15" s="16"/>
      <c r="H15" s="19"/>
    </row>
    <row r="16" spans="1:11" x14ac:dyDescent="0.25">
      <c r="A16" s="16"/>
      <c r="B16" s="16" t="s">
        <v>272</v>
      </c>
      <c r="C16" s="16"/>
      <c r="D16" s="16"/>
      <c r="E16" s="16"/>
      <c r="F16" s="16"/>
      <c r="G16" s="16"/>
      <c r="H16" s="19" t="s">
        <v>596</v>
      </c>
    </row>
    <row r="17" spans="1:8" x14ac:dyDescent="0.25">
      <c r="A17" s="16" t="s">
        <v>255</v>
      </c>
      <c r="B17" s="16" t="s">
        <v>263</v>
      </c>
      <c r="C17" s="16"/>
      <c r="D17" s="16"/>
      <c r="E17" s="16"/>
      <c r="F17" s="16"/>
      <c r="G17" s="16"/>
      <c r="H17" s="19" t="s">
        <v>592</v>
      </c>
    </row>
    <row r="18" spans="1:8" x14ac:dyDescent="0.25">
      <c r="A18" s="16" t="s">
        <v>256</v>
      </c>
      <c r="B18" s="16" t="s">
        <v>264</v>
      </c>
      <c r="C18" s="16"/>
      <c r="D18" s="16"/>
      <c r="E18" s="16"/>
      <c r="F18" s="16"/>
      <c r="G18" s="16"/>
      <c r="H18" s="19" t="s">
        <v>597</v>
      </c>
    </row>
    <row r="19" spans="1:8" x14ac:dyDescent="0.25">
      <c r="A19" s="16" t="s">
        <v>257</v>
      </c>
      <c r="B19" s="16" t="s">
        <v>268</v>
      </c>
      <c r="C19" s="16"/>
      <c r="D19" s="16"/>
      <c r="E19" s="16"/>
      <c r="F19" s="16"/>
      <c r="G19" s="16"/>
      <c r="H19" s="19"/>
    </row>
    <row r="20" spans="1:8" x14ac:dyDescent="0.25">
      <c r="A20" s="16"/>
      <c r="B20" s="16" t="s">
        <v>267</v>
      </c>
      <c r="C20" s="16"/>
      <c r="D20" s="16"/>
      <c r="E20" s="16"/>
      <c r="F20" s="16"/>
      <c r="G20" s="16"/>
      <c r="H20" s="19" t="s">
        <v>598</v>
      </c>
    </row>
    <row r="21" spans="1:8" x14ac:dyDescent="0.25">
      <c r="A21" s="16" t="s">
        <v>258</v>
      </c>
      <c r="B21" s="16" t="s">
        <v>268</v>
      </c>
      <c r="C21" s="16"/>
      <c r="D21" s="16"/>
      <c r="E21" s="16"/>
      <c r="F21" s="16"/>
      <c r="G21" s="16"/>
      <c r="H21" s="19"/>
    </row>
    <row r="22" spans="1:8" x14ac:dyDescent="0.25">
      <c r="A22" s="16"/>
      <c r="B22" s="16" t="s">
        <v>271</v>
      </c>
      <c r="C22" s="16"/>
      <c r="D22" s="16"/>
      <c r="E22" s="16"/>
      <c r="F22" s="16"/>
      <c r="G22" s="16"/>
      <c r="H22" s="19" t="s">
        <v>317</v>
      </c>
    </row>
    <row r="23" spans="1:8" x14ac:dyDescent="0.25">
      <c r="A23" s="16" t="s">
        <v>259</v>
      </c>
      <c r="B23" s="16" t="s">
        <v>265</v>
      </c>
      <c r="C23" s="16"/>
      <c r="D23" s="16"/>
      <c r="E23" s="16"/>
      <c r="F23" s="16"/>
      <c r="G23" s="16"/>
      <c r="H23" s="19" t="s">
        <v>599</v>
      </c>
    </row>
    <row r="24" spans="1:8" x14ac:dyDescent="0.25">
      <c r="A24" s="16" t="s">
        <v>260</v>
      </c>
      <c r="B24" s="16" t="s">
        <v>266</v>
      </c>
      <c r="C24" s="16"/>
      <c r="D24" s="16"/>
      <c r="E24" s="16"/>
      <c r="F24" s="16"/>
      <c r="G24" s="16"/>
      <c r="H24" s="19" t="s">
        <v>600</v>
      </c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6"/>
      <c r="B29" s="16"/>
      <c r="C29" s="16"/>
      <c r="D29" s="16"/>
      <c r="E29" s="16"/>
      <c r="F29" s="16"/>
      <c r="G29" s="16"/>
      <c r="H29" s="16"/>
    </row>
    <row r="30" spans="1:8" x14ac:dyDescent="0.25">
      <c r="A30" s="16"/>
      <c r="B30" s="16"/>
      <c r="C30" s="16"/>
      <c r="D30" s="16"/>
      <c r="E30" s="16"/>
      <c r="F30" s="16"/>
      <c r="G30" s="16"/>
      <c r="H30" s="16"/>
    </row>
    <row r="31" spans="1:8" x14ac:dyDescent="0.25">
      <c r="A31" s="16"/>
      <c r="B31" s="16"/>
      <c r="C31" s="16"/>
      <c r="D31" s="16"/>
      <c r="E31" s="16"/>
      <c r="F31" s="16"/>
      <c r="G31" s="16"/>
      <c r="H31" s="16"/>
    </row>
    <row r="32" spans="1:8" x14ac:dyDescent="0.25">
      <c r="A32" s="16"/>
      <c r="B32" s="16"/>
      <c r="C32" s="16"/>
      <c r="D32" s="16"/>
      <c r="E32" s="16"/>
      <c r="F32" s="16"/>
      <c r="G32" s="16"/>
      <c r="H32" s="16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x14ac:dyDescent="0.25">
      <c r="A34" s="16"/>
      <c r="B34" s="16"/>
      <c r="C34" s="16"/>
      <c r="D34" s="16"/>
      <c r="E34" s="16"/>
      <c r="F34" s="16"/>
      <c r="G34" s="16"/>
      <c r="H34" s="16"/>
    </row>
    <row r="35" spans="1:8" x14ac:dyDescent="0.25">
      <c r="A35" s="16"/>
      <c r="B35" s="16"/>
      <c r="C35" s="16"/>
      <c r="D35" s="16"/>
      <c r="E35" s="16"/>
      <c r="F35" s="16"/>
      <c r="G35" s="16"/>
      <c r="H35" s="16"/>
    </row>
    <row r="36" spans="1:8" x14ac:dyDescent="0.25">
      <c r="A36" s="16"/>
      <c r="B36" s="16"/>
      <c r="C36" s="16"/>
      <c r="D36" s="16"/>
      <c r="E36" s="16"/>
      <c r="F36" s="16"/>
      <c r="G36" s="16"/>
      <c r="H36" s="16"/>
    </row>
    <row r="37" spans="1:8" x14ac:dyDescent="0.25">
      <c r="A37" s="16"/>
      <c r="B37" s="16"/>
      <c r="C37" s="16"/>
      <c r="D37" s="16"/>
      <c r="E37" s="16"/>
      <c r="F37" s="16"/>
      <c r="G37" s="16"/>
      <c r="H37" s="16"/>
    </row>
    <row r="38" spans="1:8" x14ac:dyDescent="0.25">
      <c r="A38" s="16"/>
      <c r="B38" s="16"/>
      <c r="C38" s="16"/>
      <c r="D38" s="16"/>
      <c r="E38" s="16"/>
      <c r="F38" s="16"/>
      <c r="G38" s="16"/>
      <c r="H38" s="16"/>
    </row>
    <row r="39" spans="1:8" x14ac:dyDescent="0.25">
      <c r="A39" s="16"/>
      <c r="B39" s="16"/>
      <c r="C39" s="16"/>
      <c r="D39" s="16"/>
      <c r="E39" s="16"/>
      <c r="F39" s="16"/>
      <c r="G39" s="16"/>
      <c r="H39" s="16"/>
    </row>
    <row r="40" spans="1:8" x14ac:dyDescent="0.25">
      <c r="A40" s="16"/>
      <c r="B40" s="16"/>
      <c r="C40" s="16"/>
      <c r="D40" s="16"/>
      <c r="E40" s="16"/>
      <c r="F40" s="16"/>
      <c r="G40" s="16"/>
      <c r="H40" s="16"/>
    </row>
    <row r="41" spans="1:8" x14ac:dyDescent="0.25">
      <c r="A41" s="16"/>
      <c r="B41" s="16"/>
      <c r="C41" s="16"/>
      <c r="D41" s="16"/>
      <c r="E41" s="16"/>
      <c r="F41" s="16"/>
      <c r="G41" s="16"/>
      <c r="H41" s="16"/>
    </row>
    <row r="42" spans="1:8" x14ac:dyDescent="0.25">
      <c r="A42" s="16"/>
      <c r="B42" s="16"/>
      <c r="C42" s="16"/>
      <c r="D42" s="16"/>
      <c r="E42" s="16"/>
      <c r="F42" s="16"/>
      <c r="G42" s="16"/>
      <c r="H42" s="16"/>
    </row>
    <row r="43" spans="1:8" x14ac:dyDescent="0.25">
      <c r="A43" s="16"/>
      <c r="B43" s="16"/>
      <c r="C43" s="16"/>
      <c r="D43" s="16"/>
      <c r="E43" s="16"/>
      <c r="F43" s="16"/>
      <c r="G43" s="16"/>
      <c r="H43" s="16"/>
    </row>
    <row r="44" spans="1:8" x14ac:dyDescent="0.25">
      <c r="A44" s="16"/>
      <c r="B44" s="16"/>
      <c r="C44" s="16"/>
      <c r="D44" s="16"/>
      <c r="E44" s="16"/>
      <c r="F44" s="16"/>
      <c r="G44" s="16"/>
      <c r="H44" s="16"/>
    </row>
    <row r="45" spans="1:8" x14ac:dyDescent="0.25">
      <c r="A45" s="16"/>
      <c r="B45" s="16"/>
      <c r="C45" s="16"/>
      <c r="D45" s="16"/>
      <c r="E45" s="16"/>
      <c r="F45" s="16"/>
      <c r="G45" s="16"/>
      <c r="H45" s="16"/>
    </row>
    <row r="46" spans="1:8" x14ac:dyDescent="0.25">
      <c r="A46" s="16"/>
      <c r="B46" s="16"/>
      <c r="C46" s="16"/>
      <c r="D46" s="16"/>
      <c r="E46" s="16"/>
      <c r="F46" s="16"/>
      <c r="G46" s="16"/>
      <c r="H46" s="16"/>
    </row>
    <row r="47" spans="1:8" x14ac:dyDescent="0.25">
      <c r="A47" s="16"/>
      <c r="B47" s="16"/>
      <c r="C47" s="16"/>
      <c r="D47" s="16"/>
      <c r="E47" s="16"/>
      <c r="F47" s="16"/>
      <c r="G47" s="16"/>
      <c r="H47" s="16"/>
    </row>
  </sheetData>
  <mergeCells count="3">
    <mergeCell ref="A5:I5"/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U178"/>
  <sheetViews>
    <sheetView view="pageLayout" zoomScaleNormal="115" workbookViewId="0">
      <selection activeCell="E127" sqref="E127"/>
    </sheetView>
  </sheetViews>
  <sheetFormatPr defaultRowHeight="15" x14ac:dyDescent="0.25"/>
  <cols>
    <col min="1" max="1" width="7.85546875" style="194" customWidth="1"/>
    <col min="2" max="2" width="11" customWidth="1"/>
    <col min="3" max="3" width="8.7109375" customWidth="1"/>
    <col min="4" max="4" width="8" customWidth="1"/>
    <col min="5" max="5" width="6" customWidth="1"/>
    <col min="6" max="6" width="6" hidden="1" customWidth="1"/>
    <col min="7" max="7" width="8.5703125" customWidth="1"/>
    <col min="8" max="8" width="8.5703125" style="46" customWidth="1"/>
    <col min="9" max="9" width="5.28515625" customWidth="1"/>
    <col min="10" max="10" width="4.85546875" customWidth="1"/>
    <col min="11" max="11" width="9.140625" customWidth="1"/>
    <col min="12" max="12" width="8.7109375" customWidth="1"/>
  </cols>
  <sheetData>
    <row r="1" spans="1:21" x14ac:dyDescent="0.25">
      <c r="A1" s="295" t="s">
        <v>274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21" x14ac:dyDescent="0.25">
      <c r="A2" s="294" t="s">
        <v>319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5"/>
      <c r="N2" s="295"/>
      <c r="O2" s="295"/>
      <c r="P2" s="295"/>
      <c r="Q2" s="295"/>
      <c r="R2" s="295"/>
      <c r="S2" s="295"/>
      <c r="T2" s="295"/>
      <c r="U2" s="295"/>
    </row>
    <row r="3" spans="1:21" x14ac:dyDescent="0.25">
      <c r="A3" s="166"/>
      <c r="B3" s="166"/>
      <c r="C3" s="166"/>
      <c r="D3" s="166"/>
      <c r="E3" s="166"/>
      <c r="F3" s="166"/>
      <c r="G3" s="166"/>
      <c r="H3" s="45"/>
      <c r="I3" s="166"/>
      <c r="J3" s="166"/>
      <c r="K3" s="166"/>
      <c r="L3" s="166"/>
      <c r="M3" s="161"/>
      <c r="N3" s="161"/>
      <c r="O3" s="161"/>
      <c r="P3" s="161"/>
      <c r="Q3" s="161"/>
      <c r="R3" s="161"/>
      <c r="S3" s="161"/>
      <c r="T3" s="161"/>
      <c r="U3" s="161"/>
    </row>
    <row r="4" spans="1:21" x14ac:dyDescent="0.25">
      <c r="A4" s="359" t="s">
        <v>10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49"/>
      <c r="N4" s="349"/>
      <c r="O4" s="349"/>
      <c r="P4" s="349"/>
      <c r="Q4" s="349"/>
      <c r="R4" s="349"/>
      <c r="S4" s="349"/>
      <c r="T4" s="349"/>
      <c r="U4" s="349"/>
    </row>
    <row r="5" spans="1:21" ht="15.75" thickBot="1" x14ac:dyDescent="0.3">
      <c r="A5" s="192"/>
      <c r="B5" s="155"/>
      <c r="C5" s="155"/>
      <c r="D5" s="155"/>
      <c r="E5" s="155"/>
      <c r="F5" s="155"/>
      <c r="G5" s="155"/>
      <c r="H5" s="156"/>
      <c r="I5" s="155"/>
      <c r="J5" s="155"/>
      <c r="K5" s="155"/>
      <c r="L5" s="155"/>
    </row>
    <row r="6" spans="1:21" ht="20.25" customHeight="1" thickTop="1" thickBot="1" x14ac:dyDescent="0.3">
      <c r="A6" s="360" t="s">
        <v>0</v>
      </c>
      <c r="B6" s="355" t="s">
        <v>1</v>
      </c>
      <c r="C6" s="355" t="s">
        <v>223</v>
      </c>
      <c r="D6" s="355" t="s">
        <v>224</v>
      </c>
      <c r="E6" s="355" t="s">
        <v>3</v>
      </c>
      <c r="F6" s="355" t="s">
        <v>314</v>
      </c>
      <c r="G6" s="362" t="s">
        <v>4</v>
      </c>
      <c r="H6" s="363"/>
      <c r="I6" s="364"/>
      <c r="J6" s="362" t="s">
        <v>5</v>
      </c>
      <c r="K6" s="363"/>
      <c r="L6" s="365"/>
    </row>
    <row r="7" spans="1:21" ht="15.75" thickBot="1" x14ac:dyDescent="0.3">
      <c r="A7" s="361"/>
      <c r="B7" s="356"/>
      <c r="C7" s="356"/>
      <c r="D7" s="356"/>
      <c r="E7" s="356"/>
      <c r="F7" s="356"/>
      <c r="G7" s="167" t="s">
        <v>6</v>
      </c>
      <c r="H7" s="167" t="s">
        <v>7</v>
      </c>
      <c r="I7" s="366" t="s">
        <v>8</v>
      </c>
      <c r="J7" s="367"/>
      <c r="K7" s="167" t="s">
        <v>6</v>
      </c>
      <c r="L7" s="160" t="s">
        <v>7</v>
      </c>
    </row>
    <row r="8" spans="1:21" ht="15.75" customHeight="1" x14ac:dyDescent="0.25">
      <c r="A8" s="318" t="s">
        <v>225</v>
      </c>
      <c r="B8" s="347" t="s">
        <v>538</v>
      </c>
      <c r="C8" s="347" t="s">
        <v>537</v>
      </c>
      <c r="D8" s="347" t="s">
        <v>533</v>
      </c>
      <c r="E8" s="298" t="s">
        <v>9</v>
      </c>
      <c r="F8" s="298"/>
      <c r="G8" s="338" t="s">
        <v>353</v>
      </c>
      <c r="H8" s="353" t="s">
        <v>536</v>
      </c>
      <c r="I8" s="301" t="s">
        <v>535</v>
      </c>
      <c r="J8" s="302"/>
      <c r="K8" s="338" t="s">
        <v>422</v>
      </c>
      <c r="L8" s="351" t="s">
        <v>275</v>
      </c>
    </row>
    <row r="9" spans="1:21" ht="15.75" thickBot="1" x14ac:dyDescent="0.3">
      <c r="A9" s="319"/>
      <c r="B9" s="348"/>
      <c r="C9" s="348"/>
      <c r="D9" s="348"/>
      <c r="E9" s="300"/>
      <c r="F9" s="300"/>
      <c r="G9" s="350"/>
      <c r="H9" s="354"/>
      <c r="I9" s="305"/>
      <c r="J9" s="306"/>
      <c r="K9" s="350"/>
      <c r="L9" s="352"/>
    </row>
    <row r="10" spans="1:21" ht="68.25" thickBot="1" x14ac:dyDescent="0.3">
      <c r="A10" s="179" t="s">
        <v>225</v>
      </c>
      <c r="B10" s="52" t="s">
        <v>539</v>
      </c>
      <c r="C10" s="52" t="s">
        <v>534</v>
      </c>
      <c r="D10" s="180" t="s">
        <v>533</v>
      </c>
      <c r="E10" s="165" t="s">
        <v>9</v>
      </c>
      <c r="F10" s="165"/>
      <c r="G10" s="181" t="s">
        <v>353</v>
      </c>
      <c r="H10" s="182" t="s">
        <v>352</v>
      </c>
      <c r="I10" s="296" t="s">
        <v>532</v>
      </c>
      <c r="J10" s="297"/>
      <c r="K10" s="181">
        <v>42949</v>
      </c>
      <c r="L10" s="183" t="s">
        <v>275</v>
      </c>
    </row>
    <row r="11" spans="1:21" ht="15.75" thickBot="1" x14ac:dyDescent="0.3">
      <c r="A11" s="318" t="s">
        <v>285</v>
      </c>
      <c r="B11" s="347" t="s">
        <v>531</v>
      </c>
      <c r="C11" s="347" t="s">
        <v>507</v>
      </c>
      <c r="D11" s="347" t="s">
        <v>525</v>
      </c>
      <c r="E11" s="165" t="s">
        <v>222</v>
      </c>
      <c r="F11" s="165"/>
      <c r="G11" s="181" t="s">
        <v>350</v>
      </c>
      <c r="H11" s="182" t="s">
        <v>277</v>
      </c>
      <c r="I11" s="301" t="s">
        <v>530</v>
      </c>
      <c r="J11" s="302"/>
      <c r="K11" s="181" t="s">
        <v>332</v>
      </c>
      <c r="L11" s="183" t="s">
        <v>379</v>
      </c>
    </row>
    <row r="12" spans="1:21" ht="15.75" thickBot="1" x14ac:dyDescent="0.3">
      <c r="A12" s="319"/>
      <c r="B12" s="348"/>
      <c r="C12" s="348"/>
      <c r="D12" s="348"/>
      <c r="E12" s="165" t="s">
        <v>9</v>
      </c>
      <c r="F12" s="165"/>
      <c r="G12" s="181" t="s">
        <v>332</v>
      </c>
      <c r="H12" s="182" t="s">
        <v>379</v>
      </c>
      <c r="I12" s="305"/>
      <c r="J12" s="306"/>
      <c r="K12" s="181" t="s">
        <v>522</v>
      </c>
      <c r="L12" s="183" t="s">
        <v>276</v>
      </c>
    </row>
    <row r="13" spans="1:21" ht="15.75" thickBot="1" x14ac:dyDescent="0.3">
      <c r="A13" s="318" t="s">
        <v>285</v>
      </c>
      <c r="B13" s="347" t="s">
        <v>529</v>
      </c>
      <c r="C13" s="347" t="s">
        <v>507</v>
      </c>
      <c r="D13" s="347" t="s">
        <v>525</v>
      </c>
      <c r="E13" s="165" t="s">
        <v>222</v>
      </c>
      <c r="F13" s="165"/>
      <c r="G13" s="181" t="s">
        <v>350</v>
      </c>
      <c r="H13" s="182" t="s">
        <v>528</v>
      </c>
      <c r="I13" s="301" t="s">
        <v>527</v>
      </c>
      <c r="J13" s="302"/>
      <c r="K13" s="181" t="s">
        <v>332</v>
      </c>
      <c r="L13" s="183" t="s">
        <v>379</v>
      </c>
    </row>
    <row r="14" spans="1:21" ht="15.75" thickBot="1" x14ac:dyDescent="0.3">
      <c r="A14" s="319"/>
      <c r="B14" s="348"/>
      <c r="C14" s="348"/>
      <c r="D14" s="348"/>
      <c r="E14" s="165" t="s">
        <v>9</v>
      </c>
      <c r="F14" s="184"/>
      <c r="G14" s="185" t="s">
        <v>332</v>
      </c>
      <c r="H14" s="182" t="s">
        <v>379</v>
      </c>
      <c r="I14" s="305"/>
      <c r="J14" s="306"/>
      <c r="K14" s="154" t="s">
        <v>414</v>
      </c>
      <c r="L14" s="186" t="s">
        <v>277</v>
      </c>
    </row>
    <row r="15" spans="1:21" ht="15.75" thickBot="1" x14ac:dyDescent="0.3">
      <c r="A15" s="318" t="s">
        <v>285</v>
      </c>
      <c r="B15" s="347" t="s">
        <v>526</v>
      </c>
      <c r="C15" s="347" t="s">
        <v>507</v>
      </c>
      <c r="D15" s="347" t="s">
        <v>525</v>
      </c>
      <c r="E15" s="165" t="s">
        <v>222</v>
      </c>
      <c r="F15" s="184"/>
      <c r="G15" s="185" t="s">
        <v>350</v>
      </c>
      <c r="H15" s="182" t="s">
        <v>524</v>
      </c>
      <c r="I15" s="301" t="s">
        <v>523</v>
      </c>
      <c r="J15" s="302"/>
      <c r="K15" s="154" t="s">
        <v>332</v>
      </c>
      <c r="L15" s="186" t="s">
        <v>379</v>
      </c>
    </row>
    <row r="16" spans="1:21" ht="15.75" thickBot="1" x14ac:dyDescent="0.3">
      <c r="A16" s="319"/>
      <c r="B16" s="348"/>
      <c r="C16" s="348"/>
      <c r="D16" s="348"/>
      <c r="E16" s="53" t="s">
        <v>9</v>
      </c>
      <c r="F16" s="210"/>
      <c r="G16" s="187" t="s">
        <v>332</v>
      </c>
      <c r="H16" s="188" t="s">
        <v>379</v>
      </c>
      <c r="I16" s="305"/>
      <c r="J16" s="306"/>
      <c r="K16" s="181" t="s">
        <v>522</v>
      </c>
      <c r="L16" s="189" t="s">
        <v>276</v>
      </c>
    </row>
    <row r="17" spans="1:13" ht="34.5" thickBot="1" x14ac:dyDescent="0.3">
      <c r="A17" s="204" t="s">
        <v>225</v>
      </c>
      <c r="B17" s="208" t="s">
        <v>521</v>
      </c>
      <c r="C17" s="208" t="s">
        <v>515</v>
      </c>
      <c r="D17" s="208" t="s">
        <v>514</v>
      </c>
      <c r="E17" s="202" t="s">
        <v>9</v>
      </c>
      <c r="F17" s="210"/>
      <c r="G17" s="209" t="s">
        <v>343</v>
      </c>
      <c r="H17" s="214" t="s">
        <v>302</v>
      </c>
      <c r="I17" s="301" t="s">
        <v>520</v>
      </c>
      <c r="J17" s="302"/>
      <c r="K17" s="209" t="s">
        <v>427</v>
      </c>
      <c r="L17" s="212" t="s">
        <v>303</v>
      </c>
    </row>
    <row r="18" spans="1:13" ht="34.5" thickBot="1" x14ac:dyDescent="0.3">
      <c r="A18" s="190" t="s">
        <v>225</v>
      </c>
      <c r="B18" s="180" t="s">
        <v>519</v>
      </c>
      <c r="C18" s="180" t="s">
        <v>515</v>
      </c>
      <c r="D18" s="191" t="s">
        <v>514</v>
      </c>
      <c r="E18" s="53" t="s">
        <v>9</v>
      </c>
      <c r="F18" s="165"/>
      <c r="G18" s="154" t="s">
        <v>343</v>
      </c>
      <c r="H18" s="188" t="s">
        <v>302</v>
      </c>
      <c r="I18" s="296" t="s">
        <v>518</v>
      </c>
      <c r="J18" s="297"/>
      <c r="K18" s="181" t="s">
        <v>517</v>
      </c>
      <c r="L18" s="189" t="s">
        <v>303</v>
      </c>
    </row>
    <row r="19" spans="1:13" s="4" customFormat="1" ht="15.75" thickBot="1" x14ac:dyDescent="0.3">
      <c r="A19" s="318" t="s">
        <v>225</v>
      </c>
      <c r="B19" s="323" t="s">
        <v>516</v>
      </c>
      <c r="C19" s="323" t="s">
        <v>515</v>
      </c>
      <c r="D19" s="323" t="s">
        <v>514</v>
      </c>
      <c r="E19" s="298" t="s">
        <v>9</v>
      </c>
      <c r="F19" s="165"/>
      <c r="G19" s="338" t="s">
        <v>343</v>
      </c>
      <c r="H19" s="340" t="s">
        <v>283</v>
      </c>
      <c r="I19" s="301" t="s">
        <v>513</v>
      </c>
      <c r="J19" s="302"/>
      <c r="K19" s="338" t="s">
        <v>422</v>
      </c>
      <c r="L19" s="345" t="s">
        <v>299</v>
      </c>
      <c r="M19"/>
    </row>
    <row r="20" spans="1:13" ht="15.75" thickBot="1" x14ac:dyDescent="0.3">
      <c r="A20" s="315"/>
      <c r="B20" s="337"/>
      <c r="C20" s="337"/>
      <c r="D20" s="337"/>
      <c r="E20" s="299"/>
      <c r="F20" s="53"/>
      <c r="G20" s="339"/>
      <c r="H20" s="341"/>
      <c r="I20" s="305"/>
      <c r="J20" s="306"/>
      <c r="K20" s="339"/>
      <c r="L20" s="346"/>
      <c r="M20" s="4"/>
    </row>
    <row r="21" spans="1:13" ht="15.75" thickBot="1" x14ac:dyDescent="0.3">
      <c r="A21" s="298" t="s">
        <v>285</v>
      </c>
      <c r="B21" s="323" t="s">
        <v>593</v>
      </c>
      <c r="C21" s="323" t="s">
        <v>507</v>
      </c>
      <c r="D21" s="323" t="s">
        <v>512</v>
      </c>
      <c r="E21" s="53" t="s">
        <v>222</v>
      </c>
      <c r="F21" s="53"/>
      <c r="G21" s="154" t="s">
        <v>511</v>
      </c>
      <c r="H21" s="188" t="s">
        <v>594</v>
      </c>
      <c r="I21" s="335" t="s">
        <v>595</v>
      </c>
      <c r="J21" s="336"/>
      <c r="K21" s="154" t="s">
        <v>508</v>
      </c>
      <c r="L21" s="186" t="s">
        <v>379</v>
      </c>
      <c r="M21" s="4"/>
    </row>
    <row r="22" spans="1:13" ht="15.75" thickBot="1" x14ac:dyDescent="0.3">
      <c r="A22" s="300"/>
      <c r="B22" s="324"/>
      <c r="C22" s="324"/>
      <c r="D22" s="324"/>
      <c r="E22" s="53" t="s">
        <v>9</v>
      </c>
      <c r="F22" s="53"/>
      <c r="G22" s="154" t="s">
        <v>508</v>
      </c>
      <c r="H22" s="188" t="s">
        <v>379</v>
      </c>
      <c r="I22" s="331"/>
      <c r="J22" s="332"/>
      <c r="K22" s="154" t="s">
        <v>368</v>
      </c>
      <c r="L22" s="186" t="s">
        <v>282</v>
      </c>
      <c r="M22" s="4"/>
    </row>
    <row r="23" spans="1:13" ht="15.75" thickBot="1" x14ac:dyDescent="0.3">
      <c r="A23" s="333" t="s">
        <v>285</v>
      </c>
      <c r="B23" s="323" t="s">
        <v>454</v>
      </c>
      <c r="C23" s="323" t="s">
        <v>507</v>
      </c>
      <c r="D23" s="323" t="s">
        <v>512</v>
      </c>
      <c r="E23" s="53" t="s">
        <v>222</v>
      </c>
      <c r="F23" s="53"/>
      <c r="G23" s="154" t="s">
        <v>511</v>
      </c>
      <c r="H23" s="188" t="s">
        <v>510</v>
      </c>
      <c r="I23" s="329" t="s">
        <v>509</v>
      </c>
      <c r="J23" s="330"/>
      <c r="K23" s="154" t="s">
        <v>508</v>
      </c>
      <c r="L23" s="186" t="s">
        <v>379</v>
      </c>
    </row>
    <row r="24" spans="1:13" ht="15.75" thickBot="1" x14ac:dyDescent="0.3">
      <c r="A24" s="334"/>
      <c r="B24" s="324"/>
      <c r="C24" s="324"/>
      <c r="D24" s="324"/>
      <c r="E24" s="53" t="s">
        <v>9</v>
      </c>
      <c r="F24" s="53"/>
      <c r="G24" s="154" t="s">
        <v>508</v>
      </c>
      <c r="H24" s="188" t="s">
        <v>379</v>
      </c>
      <c r="I24" s="331"/>
      <c r="J24" s="332"/>
      <c r="K24" s="154" t="s">
        <v>368</v>
      </c>
      <c r="L24" s="186" t="s">
        <v>282</v>
      </c>
    </row>
    <row r="25" spans="1:13" ht="24.75" customHeight="1" thickBot="1" x14ac:dyDescent="0.3">
      <c r="A25" s="333" t="s">
        <v>286</v>
      </c>
      <c r="B25" s="323" t="s">
        <v>549</v>
      </c>
      <c r="C25" s="323" t="s">
        <v>507</v>
      </c>
      <c r="D25" s="323" t="s">
        <v>287</v>
      </c>
      <c r="E25" s="53" t="s">
        <v>222</v>
      </c>
      <c r="F25" s="53"/>
      <c r="G25" s="154" t="s">
        <v>506</v>
      </c>
      <c r="H25" s="188" t="s">
        <v>301</v>
      </c>
      <c r="I25" s="329" t="s">
        <v>288</v>
      </c>
      <c r="J25" s="330"/>
      <c r="K25" s="154" t="s">
        <v>505</v>
      </c>
      <c r="L25" s="186" t="s">
        <v>303</v>
      </c>
    </row>
    <row r="26" spans="1:13" ht="27" customHeight="1" thickBot="1" x14ac:dyDescent="0.3">
      <c r="A26" s="334"/>
      <c r="B26" s="324"/>
      <c r="C26" s="324"/>
      <c r="D26" s="324"/>
      <c r="E26" s="53" t="s">
        <v>9</v>
      </c>
      <c r="F26" s="53"/>
      <c r="G26" s="154" t="s">
        <v>505</v>
      </c>
      <c r="H26" s="188" t="s">
        <v>303</v>
      </c>
      <c r="I26" s="331"/>
      <c r="J26" s="332"/>
      <c r="K26" s="154" t="s">
        <v>504</v>
      </c>
      <c r="L26" s="186" t="s">
        <v>303</v>
      </c>
    </row>
    <row r="27" spans="1:13" ht="15.75" thickBot="1" x14ac:dyDescent="0.3">
      <c r="A27" s="333" t="s">
        <v>503</v>
      </c>
      <c r="B27" s="323" t="s">
        <v>502</v>
      </c>
      <c r="C27" s="323" t="s">
        <v>501</v>
      </c>
      <c r="D27" s="323" t="s">
        <v>500</v>
      </c>
      <c r="E27" s="53" t="s">
        <v>222</v>
      </c>
      <c r="F27" s="53"/>
      <c r="G27" s="154" t="s">
        <v>361</v>
      </c>
      <c r="H27" s="188" t="s">
        <v>352</v>
      </c>
      <c r="I27" s="329" t="s">
        <v>499</v>
      </c>
      <c r="J27" s="330"/>
      <c r="K27" s="154" t="s">
        <v>442</v>
      </c>
      <c r="L27" s="186" t="s">
        <v>283</v>
      </c>
    </row>
    <row r="28" spans="1:13" ht="15.75" thickBot="1" x14ac:dyDescent="0.3">
      <c r="A28" s="334"/>
      <c r="B28" s="324"/>
      <c r="C28" s="324"/>
      <c r="D28" s="324"/>
      <c r="E28" s="53" t="s">
        <v>9</v>
      </c>
      <c r="F28" s="53"/>
      <c r="G28" s="154" t="s">
        <v>442</v>
      </c>
      <c r="H28" s="188" t="s">
        <v>283</v>
      </c>
      <c r="I28" s="331"/>
      <c r="J28" s="332"/>
      <c r="K28" s="154" t="s">
        <v>498</v>
      </c>
      <c r="L28" s="186" t="s">
        <v>284</v>
      </c>
    </row>
    <row r="29" spans="1:13" ht="15.75" thickBot="1" x14ac:dyDescent="0.3">
      <c r="A29" s="333" t="s">
        <v>286</v>
      </c>
      <c r="B29" s="323" t="s">
        <v>497</v>
      </c>
      <c r="C29" s="323" t="s">
        <v>496</v>
      </c>
      <c r="D29" s="323" t="s">
        <v>289</v>
      </c>
      <c r="E29" s="53" t="s">
        <v>222</v>
      </c>
      <c r="F29" s="53"/>
      <c r="G29" s="154" t="s">
        <v>353</v>
      </c>
      <c r="H29" s="188" t="s">
        <v>423</v>
      </c>
      <c r="I29" s="329" t="s">
        <v>495</v>
      </c>
      <c r="J29" s="330"/>
      <c r="K29" s="154" t="s">
        <v>353</v>
      </c>
      <c r="L29" s="186" t="s">
        <v>283</v>
      </c>
    </row>
    <row r="30" spans="1:13" ht="15.75" thickBot="1" x14ac:dyDescent="0.3">
      <c r="A30" s="334"/>
      <c r="B30" s="324"/>
      <c r="C30" s="324"/>
      <c r="D30" s="324"/>
      <c r="E30" s="53" t="s">
        <v>9</v>
      </c>
      <c r="F30" s="53"/>
      <c r="G30" s="154" t="s">
        <v>353</v>
      </c>
      <c r="H30" s="188" t="s">
        <v>283</v>
      </c>
      <c r="I30" s="331"/>
      <c r="J30" s="332"/>
      <c r="K30" s="154" t="s">
        <v>350</v>
      </c>
      <c r="L30" s="186" t="s">
        <v>277</v>
      </c>
    </row>
    <row r="31" spans="1:13" ht="15.75" thickBot="1" x14ac:dyDescent="0.3">
      <c r="A31" s="333" t="s">
        <v>285</v>
      </c>
      <c r="B31" s="323" t="s">
        <v>494</v>
      </c>
      <c r="C31" s="323" t="s">
        <v>493</v>
      </c>
      <c r="D31" s="323" t="s">
        <v>492</v>
      </c>
      <c r="E31" s="53" t="s">
        <v>222</v>
      </c>
      <c r="F31" s="53"/>
      <c r="G31" s="154" t="s">
        <v>384</v>
      </c>
      <c r="H31" s="188" t="s">
        <v>298</v>
      </c>
      <c r="I31" s="329" t="s">
        <v>491</v>
      </c>
      <c r="J31" s="330"/>
      <c r="K31" s="154" t="s">
        <v>394</v>
      </c>
      <c r="L31" s="186" t="s">
        <v>379</v>
      </c>
    </row>
    <row r="32" spans="1:13" ht="15.75" thickBot="1" x14ac:dyDescent="0.3">
      <c r="A32" s="334"/>
      <c r="B32" s="324"/>
      <c r="C32" s="324"/>
      <c r="D32" s="324"/>
      <c r="E32" s="53" t="s">
        <v>9</v>
      </c>
      <c r="F32" s="53"/>
      <c r="G32" s="154" t="s">
        <v>394</v>
      </c>
      <c r="H32" s="188" t="s">
        <v>379</v>
      </c>
      <c r="I32" s="331"/>
      <c r="J32" s="332"/>
      <c r="K32" s="154" t="s">
        <v>331</v>
      </c>
      <c r="L32" s="186" t="s">
        <v>335</v>
      </c>
    </row>
    <row r="33" spans="1:14" ht="15.75" thickBot="1" x14ac:dyDescent="0.3">
      <c r="A33" s="333" t="s">
        <v>286</v>
      </c>
      <c r="B33" s="343" t="s">
        <v>490</v>
      </c>
      <c r="C33" s="343" t="s">
        <v>489</v>
      </c>
      <c r="D33" s="343" t="s">
        <v>289</v>
      </c>
      <c r="E33" s="273" t="s">
        <v>222</v>
      </c>
      <c r="F33" s="273"/>
      <c r="G33" s="274" t="s">
        <v>460</v>
      </c>
      <c r="H33" s="275">
        <v>11202</v>
      </c>
      <c r="I33" s="329" t="s">
        <v>488</v>
      </c>
      <c r="J33" s="330"/>
      <c r="K33" s="274" t="s">
        <v>460</v>
      </c>
      <c r="L33" s="276" t="s">
        <v>447</v>
      </c>
      <c r="M33" s="178"/>
    </row>
    <row r="34" spans="1:14" ht="15.75" thickBot="1" x14ac:dyDescent="0.3">
      <c r="A34" s="342"/>
      <c r="B34" s="344"/>
      <c r="C34" s="344"/>
      <c r="D34" s="344"/>
      <c r="E34" s="213" t="s">
        <v>9</v>
      </c>
      <c r="F34" s="53"/>
      <c r="G34" s="277" t="s">
        <v>460</v>
      </c>
      <c r="H34" s="278" t="s">
        <v>447</v>
      </c>
      <c r="I34" s="335"/>
      <c r="J34" s="336"/>
      <c r="K34" s="277" t="s">
        <v>464</v>
      </c>
      <c r="L34" s="279" t="s">
        <v>302</v>
      </c>
    </row>
    <row r="35" spans="1:14" ht="22.5" customHeight="1" thickBot="1" x14ac:dyDescent="0.3">
      <c r="A35" s="211" t="s">
        <v>291</v>
      </c>
      <c r="B35" s="162" t="s">
        <v>487</v>
      </c>
      <c r="C35" s="208" t="s">
        <v>292</v>
      </c>
      <c r="D35" s="208" t="s">
        <v>293</v>
      </c>
      <c r="E35" s="213" t="s">
        <v>9</v>
      </c>
      <c r="F35" s="53"/>
      <c r="G35" s="277" t="s">
        <v>460</v>
      </c>
      <c r="H35" s="278" t="s">
        <v>275</v>
      </c>
      <c r="I35" s="329" t="s">
        <v>482</v>
      </c>
      <c r="J35" s="330"/>
      <c r="K35" s="277" t="s">
        <v>486</v>
      </c>
      <c r="L35" s="279" t="s">
        <v>485</v>
      </c>
    </row>
    <row r="36" spans="1:14" ht="15.75" thickBot="1" x14ac:dyDescent="0.3">
      <c r="A36" s="318" t="s">
        <v>291</v>
      </c>
      <c r="B36" s="298" t="s">
        <v>484</v>
      </c>
      <c r="C36" s="325" t="s">
        <v>292</v>
      </c>
      <c r="D36" s="325" t="s">
        <v>293</v>
      </c>
      <c r="E36" s="165" t="s">
        <v>222</v>
      </c>
      <c r="F36" s="200"/>
      <c r="G36" s="181" t="s">
        <v>460</v>
      </c>
      <c r="H36" s="182" t="s">
        <v>303</v>
      </c>
      <c r="I36" s="301" t="s">
        <v>482</v>
      </c>
      <c r="J36" s="302"/>
      <c r="K36" s="62" t="s">
        <v>464</v>
      </c>
      <c r="L36" s="280" t="s">
        <v>302</v>
      </c>
    </row>
    <row r="37" spans="1:14" ht="15.75" thickBot="1" x14ac:dyDescent="0.3">
      <c r="A37" s="319"/>
      <c r="B37" s="300"/>
      <c r="C37" s="326"/>
      <c r="D37" s="326"/>
      <c r="E37" s="200" t="s">
        <v>9</v>
      </c>
      <c r="F37" s="54"/>
      <c r="G37" s="281" t="s">
        <v>464</v>
      </c>
      <c r="H37" s="282" t="s">
        <v>302</v>
      </c>
      <c r="I37" s="305"/>
      <c r="J37" s="306"/>
      <c r="K37" s="55" t="s">
        <v>481</v>
      </c>
      <c r="L37" s="159" t="s">
        <v>302</v>
      </c>
    </row>
    <row r="38" spans="1:14" ht="24" thickBot="1" x14ac:dyDescent="0.3">
      <c r="A38" s="179" t="s">
        <v>291</v>
      </c>
      <c r="B38" s="165" t="s">
        <v>483</v>
      </c>
      <c r="C38" s="163" t="s">
        <v>340</v>
      </c>
      <c r="D38" s="163" t="s">
        <v>293</v>
      </c>
      <c r="E38" s="163" t="s">
        <v>9</v>
      </c>
      <c r="F38" s="57"/>
      <c r="G38" s="55" t="s">
        <v>464</v>
      </c>
      <c r="H38" s="56" t="s">
        <v>275</v>
      </c>
      <c r="I38" s="357" t="s">
        <v>482</v>
      </c>
      <c r="J38" s="358"/>
      <c r="K38" s="55" t="s">
        <v>481</v>
      </c>
      <c r="L38" s="159" t="s">
        <v>302</v>
      </c>
      <c r="N38" s="5"/>
    </row>
    <row r="39" spans="1:14" ht="23.25" thickBot="1" x14ac:dyDescent="0.3">
      <c r="A39" s="179" t="s">
        <v>291</v>
      </c>
      <c r="B39" s="165" t="s">
        <v>480</v>
      </c>
      <c r="C39" s="57"/>
      <c r="D39" s="163" t="s">
        <v>293</v>
      </c>
      <c r="E39" s="163" t="s">
        <v>222</v>
      </c>
      <c r="F39" s="57"/>
      <c r="G39" s="55" t="s">
        <v>460</v>
      </c>
      <c r="H39" s="56" t="s">
        <v>479</v>
      </c>
      <c r="I39" s="327" t="s">
        <v>295</v>
      </c>
      <c r="J39" s="328"/>
      <c r="K39" s="55" t="s">
        <v>464</v>
      </c>
      <c r="L39" s="159" t="s">
        <v>303</v>
      </c>
      <c r="N39" s="5"/>
    </row>
    <row r="40" spans="1:14" ht="15.75" thickBot="1" x14ac:dyDescent="0.3">
      <c r="A40" s="318" t="s">
        <v>291</v>
      </c>
      <c r="B40" s="298" t="s">
        <v>543</v>
      </c>
      <c r="C40" s="325" t="s">
        <v>478</v>
      </c>
      <c r="D40" s="325" t="s">
        <v>477</v>
      </c>
      <c r="E40" s="163" t="s">
        <v>222</v>
      </c>
      <c r="F40" s="57"/>
      <c r="G40" s="55" t="s">
        <v>460</v>
      </c>
      <c r="H40" s="56" t="s">
        <v>275</v>
      </c>
      <c r="I40" s="301" t="s">
        <v>476</v>
      </c>
      <c r="J40" s="302"/>
      <c r="K40" s="55" t="s">
        <v>464</v>
      </c>
      <c r="L40" s="159" t="s">
        <v>275</v>
      </c>
    </row>
    <row r="41" spans="1:14" ht="15.75" thickBot="1" x14ac:dyDescent="0.3">
      <c r="A41" s="319"/>
      <c r="B41" s="300"/>
      <c r="C41" s="326"/>
      <c r="D41" s="326"/>
      <c r="E41" s="163" t="s">
        <v>9</v>
      </c>
      <c r="F41" s="57"/>
      <c r="G41" s="55" t="s">
        <v>464</v>
      </c>
      <c r="H41" s="56" t="s">
        <v>275</v>
      </c>
      <c r="I41" s="305"/>
      <c r="J41" s="306"/>
      <c r="K41" s="55" t="s">
        <v>473</v>
      </c>
      <c r="L41" s="159" t="s">
        <v>277</v>
      </c>
    </row>
    <row r="42" spans="1:14" ht="23.25" thickBot="1" x14ac:dyDescent="0.3">
      <c r="A42" s="179" t="s">
        <v>291</v>
      </c>
      <c r="B42" s="165" t="s">
        <v>475</v>
      </c>
      <c r="C42" s="163" t="s">
        <v>466</v>
      </c>
      <c r="D42" s="163" t="s">
        <v>297</v>
      </c>
      <c r="E42" s="163" t="s">
        <v>9</v>
      </c>
      <c r="F42" s="57"/>
      <c r="G42" s="55" t="s">
        <v>460</v>
      </c>
      <c r="H42" s="56" t="s">
        <v>275</v>
      </c>
      <c r="I42" s="296" t="s">
        <v>474</v>
      </c>
      <c r="J42" s="297"/>
      <c r="K42" s="55" t="s">
        <v>473</v>
      </c>
      <c r="L42" s="159" t="s">
        <v>277</v>
      </c>
    </row>
    <row r="43" spans="1:14" ht="45.75" thickBot="1" x14ac:dyDescent="0.3">
      <c r="A43" s="179" t="s">
        <v>291</v>
      </c>
      <c r="B43" s="165" t="s">
        <v>472</v>
      </c>
      <c r="C43" s="163" t="s">
        <v>466</v>
      </c>
      <c r="D43" s="163" t="s">
        <v>297</v>
      </c>
      <c r="E43" s="163" t="s">
        <v>222</v>
      </c>
      <c r="F43" s="57"/>
      <c r="G43" s="55" t="s">
        <v>460</v>
      </c>
      <c r="H43" s="56" t="s">
        <v>275</v>
      </c>
      <c r="I43" s="296" t="s">
        <v>471</v>
      </c>
      <c r="J43" s="297"/>
      <c r="K43" s="55" t="s">
        <v>464</v>
      </c>
      <c r="L43" s="159" t="s">
        <v>284</v>
      </c>
    </row>
    <row r="44" spans="1:14" ht="15.75" thickBot="1" x14ac:dyDescent="0.3">
      <c r="A44" s="318" t="s">
        <v>291</v>
      </c>
      <c r="B44" s="298" t="s">
        <v>470</v>
      </c>
      <c r="C44" s="325" t="s">
        <v>466</v>
      </c>
      <c r="D44" s="325" t="s">
        <v>297</v>
      </c>
      <c r="E44" s="163" t="s">
        <v>222</v>
      </c>
      <c r="F44" s="54"/>
      <c r="G44" s="55" t="s">
        <v>460</v>
      </c>
      <c r="H44" s="283">
        <v>11110</v>
      </c>
      <c r="I44" s="301" t="s">
        <v>469</v>
      </c>
      <c r="J44" s="302"/>
      <c r="K44" s="55" t="s">
        <v>460</v>
      </c>
      <c r="L44" s="159" t="s">
        <v>283</v>
      </c>
    </row>
    <row r="45" spans="1:14" ht="16.5" customHeight="1" thickBot="1" x14ac:dyDescent="0.3">
      <c r="A45" s="319"/>
      <c r="B45" s="300"/>
      <c r="C45" s="326"/>
      <c r="D45" s="326"/>
      <c r="E45" s="163" t="s">
        <v>9</v>
      </c>
      <c r="F45" s="54"/>
      <c r="G45" s="55" t="s">
        <v>460</v>
      </c>
      <c r="H45" s="56" t="s">
        <v>283</v>
      </c>
      <c r="I45" s="305"/>
      <c r="J45" s="306"/>
      <c r="K45" s="55" t="s">
        <v>468</v>
      </c>
      <c r="L45" s="159" t="s">
        <v>284</v>
      </c>
    </row>
    <row r="46" spans="1:14" ht="21" customHeight="1" thickBot="1" x14ac:dyDescent="0.3">
      <c r="A46" s="318" t="s">
        <v>291</v>
      </c>
      <c r="B46" s="298" t="s">
        <v>467</v>
      </c>
      <c r="C46" s="325" t="s">
        <v>466</v>
      </c>
      <c r="D46" s="325" t="s">
        <v>297</v>
      </c>
      <c r="E46" s="163" t="s">
        <v>222</v>
      </c>
      <c r="F46" s="54"/>
      <c r="G46" s="55" t="s">
        <v>460</v>
      </c>
      <c r="H46" s="283">
        <v>11140</v>
      </c>
      <c r="I46" s="301" t="s">
        <v>465</v>
      </c>
      <c r="J46" s="302"/>
      <c r="K46" s="55" t="s">
        <v>464</v>
      </c>
      <c r="L46" s="159" t="s">
        <v>275</v>
      </c>
    </row>
    <row r="47" spans="1:14" ht="21" customHeight="1" thickBot="1" x14ac:dyDescent="0.3">
      <c r="A47" s="319"/>
      <c r="B47" s="300"/>
      <c r="C47" s="326"/>
      <c r="D47" s="326"/>
      <c r="E47" s="163" t="s">
        <v>9</v>
      </c>
      <c r="F47" s="54"/>
      <c r="G47" s="55" t="s">
        <v>464</v>
      </c>
      <c r="H47" s="56" t="s">
        <v>275</v>
      </c>
      <c r="I47" s="305"/>
      <c r="J47" s="306"/>
      <c r="K47" s="55" t="s">
        <v>463</v>
      </c>
      <c r="L47" s="159" t="s">
        <v>283</v>
      </c>
    </row>
    <row r="48" spans="1:14" ht="23.25" thickBot="1" x14ac:dyDescent="0.3">
      <c r="A48" s="205" t="s">
        <v>291</v>
      </c>
      <c r="B48" s="203" t="s">
        <v>550</v>
      </c>
      <c r="C48" s="201" t="s">
        <v>551</v>
      </c>
      <c r="D48" s="201" t="s">
        <v>297</v>
      </c>
      <c r="E48" s="163" t="s">
        <v>9</v>
      </c>
      <c r="F48" s="54"/>
      <c r="G48" s="55">
        <v>42681</v>
      </c>
      <c r="H48" s="56">
        <v>0.5</v>
      </c>
      <c r="I48" s="296" t="s">
        <v>474</v>
      </c>
      <c r="J48" s="297"/>
      <c r="K48" s="58">
        <v>42690</v>
      </c>
      <c r="L48" s="56">
        <v>0.75</v>
      </c>
    </row>
    <row r="49" spans="1:12" ht="21" customHeight="1" thickBot="1" x14ac:dyDescent="0.3">
      <c r="A49" s="318" t="s">
        <v>291</v>
      </c>
      <c r="B49" s="202" t="s">
        <v>552</v>
      </c>
      <c r="C49" s="298" t="s">
        <v>554</v>
      </c>
      <c r="D49" s="298" t="s">
        <v>297</v>
      </c>
      <c r="E49" s="203" t="s">
        <v>222</v>
      </c>
      <c r="F49" s="227">
        <v>42681</v>
      </c>
      <c r="G49" s="288">
        <v>42681</v>
      </c>
      <c r="H49" s="56">
        <v>0.33333333333333331</v>
      </c>
      <c r="I49" s="301" t="s">
        <v>555</v>
      </c>
      <c r="J49" s="302"/>
      <c r="K49" s="55">
        <v>42682</v>
      </c>
      <c r="L49" s="159">
        <v>0.33333333333333331</v>
      </c>
    </row>
    <row r="50" spans="1:12" ht="21" customHeight="1" thickBot="1" x14ac:dyDescent="0.3">
      <c r="A50" s="319"/>
      <c r="B50" s="203" t="s">
        <v>553</v>
      </c>
      <c r="C50" s="300"/>
      <c r="D50" s="300"/>
      <c r="E50" s="203" t="s">
        <v>9</v>
      </c>
      <c r="F50" s="54"/>
      <c r="G50" s="55">
        <v>42682</v>
      </c>
      <c r="H50" s="56">
        <v>0.33333333333333331</v>
      </c>
      <c r="I50" s="305"/>
      <c r="J50" s="306"/>
      <c r="K50" s="55">
        <v>42685</v>
      </c>
      <c r="L50" s="159">
        <v>0.33333333333333331</v>
      </c>
    </row>
    <row r="51" spans="1:12" ht="36" customHeight="1" thickBot="1" x14ac:dyDescent="0.3">
      <c r="A51" s="179" t="s">
        <v>291</v>
      </c>
      <c r="B51" s="203" t="s">
        <v>556</v>
      </c>
      <c r="C51" s="203" t="s">
        <v>554</v>
      </c>
      <c r="D51" s="203" t="s">
        <v>297</v>
      </c>
      <c r="E51" s="203" t="s">
        <v>222</v>
      </c>
      <c r="F51" s="227">
        <v>42681</v>
      </c>
      <c r="G51" s="55">
        <v>42681</v>
      </c>
      <c r="H51" s="56">
        <v>0.33333333333333331</v>
      </c>
      <c r="I51" s="311" t="s">
        <v>557</v>
      </c>
      <c r="J51" s="312"/>
      <c r="K51" s="55">
        <v>42682</v>
      </c>
      <c r="L51" s="159">
        <v>0.33333333333333331</v>
      </c>
    </row>
    <row r="52" spans="1:12" ht="36" customHeight="1" thickBot="1" x14ac:dyDescent="0.3">
      <c r="A52" s="291" t="s">
        <v>291</v>
      </c>
      <c r="B52" s="203" t="s">
        <v>558</v>
      </c>
      <c r="C52" s="203" t="s">
        <v>559</v>
      </c>
      <c r="D52" s="203" t="s">
        <v>297</v>
      </c>
      <c r="E52" s="203" t="s">
        <v>9</v>
      </c>
      <c r="F52" s="54"/>
      <c r="G52" s="55">
        <v>42683</v>
      </c>
      <c r="H52" s="56">
        <v>0.54166666666666663</v>
      </c>
      <c r="I52" s="313" t="s">
        <v>560</v>
      </c>
      <c r="J52" s="314"/>
      <c r="K52" s="284">
        <v>42692</v>
      </c>
      <c r="L52" s="285">
        <v>0.45833333333333331</v>
      </c>
    </row>
    <row r="53" spans="1:12" ht="23.25" thickBot="1" x14ac:dyDescent="0.3">
      <c r="A53" s="291" t="s">
        <v>291</v>
      </c>
      <c r="B53" s="203" t="s">
        <v>561</v>
      </c>
      <c r="C53" s="203" t="s">
        <v>562</v>
      </c>
      <c r="D53" s="203" t="s">
        <v>297</v>
      </c>
      <c r="E53" s="203" t="s">
        <v>9</v>
      </c>
      <c r="F53" s="54"/>
      <c r="G53" s="55">
        <v>42684</v>
      </c>
      <c r="H53" s="56">
        <v>0.25</v>
      </c>
      <c r="I53" s="305" t="s">
        <v>474</v>
      </c>
      <c r="J53" s="306"/>
      <c r="K53" s="55">
        <v>42690</v>
      </c>
      <c r="L53" s="159">
        <v>0.75</v>
      </c>
    </row>
    <row r="54" spans="1:12" ht="23.25" thickBot="1" x14ac:dyDescent="0.3">
      <c r="A54" s="291" t="s">
        <v>291</v>
      </c>
      <c r="B54" s="203" t="s">
        <v>563</v>
      </c>
      <c r="C54" s="203" t="s">
        <v>564</v>
      </c>
      <c r="D54" s="203" t="s">
        <v>297</v>
      </c>
      <c r="E54" s="203" t="s">
        <v>222</v>
      </c>
      <c r="F54" s="54"/>
      <c r="G54" s="55">
        <v>42681</v>
      </c>
      <c r="H54" s="56">
        <v>0.20833333333333334</v>
      </c>
      <c r="I54" s="296" t="s">
        <v>565</v>
      </c>
      <c r="J54" s="297"/>
      <c r="K54" s="55">
        <v>42682</v>
      </c>
      <c r="L54" s="159">
        <v>0.33333333333333331</v>
      </c>
    </row>
    <row r="55" spans="1:12" ht="23.25" customHeight="1" thickBot="1" x14ac:dyDescent="0.3">
      <c r="A55" s="291" t="s">
        <v>291</v>
      </c>
      <c r="B55" s="203" t="s">
        <v>566</v>
      </c>
      <c r="C55" s="203" t="s">
        <v>567</v>
      </c>
      <c r="D55" s="203" t="s">
        <v>568</v>
      </c>
      <c r="E55" s="203" t="s">
        <v>9</v>
      </c>
      <c r="F55" s="54"/>
      <c r="G55" s="55">
        <v>42681</v>
      </c>
      <c r="H55" s="56">
        <v>0.14583333333333334</v>
      </c>
      <c r="I55" s="296" t="s">
        <v>569</v>
      </c>
      <c r="J55" s="297"/>
      <c r="K55" s="55">
        <v>42721</v>
      </c>
      <c r="L55" s="159">
        <v>0.29166666666666669</v>
      </c>
    </row>
    <row r="56" spans="1:12" ht="22.5" customHeight="1" thickBot="1" x14ac:dyDescent="0.3">
      <c r="A56" s="291" t="s">
        <v>291</v>
      </c>
      <c r="B56" s="203" t="s">
        <v>570</v>
      </c>
      <c r="C56" s="203" t="s">
        <v>567</v>
      </c>
      <c r="D56" s="203" t="s">
        <v>568</v>
      </c>
      <c r="E56" s="203" t="s">
        <v>9</v>
      </c>
      <c r="F56" s="54"/>
      <c r="G56" s="55">
        <v>42681</v>
      </c>
      <c r="H56" s="56">
        <v>0.14583333333333334</v>
      </c>
      <c r="I56" s="296" t="s">
        <v>571</v>
      </c>
      <c r="J56" s="297"/>
      <c r="K56" s="55">
        <v>42717</v>
      </c>
      <c r="L56" s="159">
        <v>0.29166666666666669</v>
      </c>
    </row>
    <row r="57" spans="1:12" ht="24" customHeight="1" thickBot="1" x14ac:dyDescent="0.3">
      <c r="A57" s="291" t="s">
        <v>291</v>
      </c>
      <c r="B57" s="203" t="s">
        <v>572</v>
      </c>
      <c r="C57" s="203" t="s">
        <v>567</v>
      </c>
      <c r="D57" s="203" t="s">
        <v>568</v>
      </c>
      <c r="E57" s="203" t="s">
        <v>9</v>
      </c>
      <c r="F57" s="54"/>
      <c r="G57" s="55">
        <v>42681</v>
      </c>
      <c r="H57" s="56">
        <v>0.14583333333333334</v>
      </c>
      <c r="I57" s="296" t="s">
        <v>569</v>
      </c>
      <c r="J57" s="297"/>
      <c r="K57" s="55">
        <v>42685</v>
      </c>
      <c r="L57" s="159">
        <v>0.58333333333333337</v>
      </c>
    </row>
    <row r="58" spans="1:12" ht="15.75" thickBot="1" x14ac:dyDescent="0.3">
      <c r="A58" s="291" t="s">
        <v>291</v>
      </c>
      <c r="B58" s="203" t="s">
        <v>573</v>
      </c>
      <c r="C58" s="203" t="s">
        <v>574</v>
      </c>
      <c r="D58" s="203" t="s">
        <v>568</v>
      </c>
      <c r="E58" s="203" t="s">
        <v>222</v>
      </c>
      <c r="F58" s="54"/>
      <c r="G58" s="55">
        <v>42681</v>
      </c>
      <c r="H58" s="56">
        <v>0.25</v>
      </c>
      <c r="I58" s="296" t="s">
        <v>575</v>
      </c>
      <c r="J58" s="297"/>
      <c r="K58" s="55">
        <v>42681</v>
      </c>
      <c r="L58" s="159">
        <v>0.54166666666666663</v>
      </c>
    </row>
    <row r="59" spans="1:12" ht="23.25" thickBot="1" x14ac:dyDescent="0.3">
      <c r="A59" s="291" t="s">
        <v>291</v>
      </c>
      <c r="B59" s="203" t="s">
        <v>576</v>
      </c>
      <c r="C59" s="203" t="s">
        <v>574</v>
      </c>
      <c r="D59" s="203" t="s">
        <v>568</v>
      </c>
      <c r="E59" s="203" t="s">
        <v>222</v>
      </c>
      <c r="F59" s="54"/>
      <c r="G59" s="55">
        <v>42681</v>
      </c>
      <c r="H59" s="56">
        <v>0.33333333333333331</v>
      </c>
      <c r="I59" s="296" t="s">
        <v>577</v>
      </c>
      <c r="J59" s="297"/>
      <c r="K59" s="55">
        <v>42681</v>
      </c>
      <c r="L59" s="159">
        <v>0.91666666666666663</v>
      </c>
    </row>
    <row r="60" spans="1:12" ht="23.25" thickBot="1" x14ac:dyDescent="0.3">
      <c r="A60" s="291" t="s">
        <v>291</v>
      </c>
      <c r="B60" s="203" t="s">
        <v>578</v>
      </c>
      <c r="C60" s="203"/>
      <c r="D60" s="203" t="s">
        <v>568</v>
      </c>
      <c r="E60" s="203" t="s">
        <v>222</v>
      </c>
      <c r="F60" s="54"/>
      <c r="G60" s="55">
        <v>42681</v>
      </c>
      <c r="H60" s="56">
        <v>0.72916666666666663</v>
      </c>
      <c r="I60" s="296" t="s">
        <v>579</v>
      </c>
      <c r="J60" s="297"/>
      <c r="K60" s="55">
        <v>42682</v>
      </c>
      <c r="L60" s="159">
        <v>0.45833333333333331</v>
      </c>
    </row>
    <row r="61" spans="1:12" ht="23.25" thickBot="1" x14ac:dyDescent="0.3">
      <c r="A61" s="291" t="s">
        <v>291</v>
      </c>
      <c r="B61" s="203" t="s">
        <v>580</v>
      </c>
      <c r="C61" s="203"/>
      <c r="D61" s="203" t="s">
        <v>568</v>
      </c>
      <c r="E61" s="203" t="s">
        <v>222</v>
      </c>
      <c r="F61" s="54"/>
      <c r="G61" s="55">
        <v>42681</v>
      </c>
      <c r="H61" s="56">
        <v>0.72916666666666663</v>
      </c>
      <c r="I61" s="296" t="s">
        <v>581</v>
      </c>
      <c r="J61" s="297"/>
      <c r="K61" s="169">
        <v>42682</v>
      </c>
      <c r="L61" s="56">
        <v>0.45833333333333331</v>
      </c>
    </row>
    <row r="62" spans="1:12" ht="24" customHeight="1" thickBot="1" x14ac:dyDescent="0.3">
      <c r="A62" s="309" t="s">
        <v>291</v>
      </c>
      <c r="B62" s="298" t="s">
        <v>582</v>
      </c>
      <c r="C62" s="298" t="s">
        <v>583</v>
      </c>
      <c r="D62" s="298" t="s">
        <v>568</v>
      </c>
      <c r="E62" s="207" t="s">
        <v>9</v>
      </c>
      <c r="F62" s="207"/>
      <c r="G62" s="169">
        <v>42681</v>
      </c>
      <c r="H62" s="60">
        <v>0.3125</v>
      </c>
      <c r="I62" s="301" t="s">
        <v>584</v>
      </c>
      <c r="J62" s="302"/>
      <c r="K62" s="169">
        <v>42681</v>
      </c>
      <c r="L62" s="171">
        <v>0.52083333333333337</v>
      </c>
    </row>
    <row r="63" spans="1:12" ht="24" customHeight="1" thickBot="1" x14ac:dyDescent="0.3">
      <c r="A63" s="317"/>
      <c r="B63" s="299"/>
      <c r="C63" s="299"/>
      <c r="D63" s="299"/>
      <c r="E63" s="207" t="s">
        <v>222</v>
      </c>
      <c r="F63" s="207"/>
      <c r="G63" s="169">
        <v>42681</v>
      </c>
      <c r="H63" s="60">
        <v>0.52083333333333337</v>
      </c>
      <c r="I63" s="303"/>
      <c r="J63" s="304"/>
      <c r="K63" s="169">
        <v>42682</v>
      </c>
      <c r="L63" s="171">
        <v>0.5625</v>
      </c>
    </row>
    <row r="64" spans="1:12" ht="15.75" thickBot="1" x14ac:dyDescent="0.3">
      <c r="A64" s="310"/>
      <c r="B64" s="300"/>
      <c r="C64" s="300"/>
      <c r="D64" s="300"/>
      <c r="E64" s="207" t="s">
        <v>9</v>
      </c>
      <c r="F64" s="207"/>
      <c r="G64" s="169">
        <v>42682</v>
      </c>
      <c r="H64" s="60">
        <v>0.5625</v>
      </c>
      <c r="I64" s="305"/>
      <c r="J64" s="306"/>
      <c r="K64" s="169">
        <v>42685</v>
      </c>
      <c r="L64" s="171">
        <v>0.58333333333333337</v>
      </c>
    </row>
    <row r="65" spans="1:12" ht="15.75" customHeight="1" thickBot="1" x14ac:dyDescent="0.3">
      <c r="A65" s="309" t="s">
        <v>291</v>
      </c>
      <c r="B65" s="298" t="s">
        <v>585</v>
      </c>
      <c r="C65" s="298" t="s">
        <v>586</v>
      </c>
      <c r="D65" s="298" t="s">
        <v>568</v>
      </c>
      <c r="E65" s="207" t="s">
        <v>9</v>
      </c>
      <c r="F65" s="169">
        <v>42681</v>
      </c>
      <c r="G65" s="169">
        <v>42681</v>
      </c>
      <c r="H65" s="60">
        <v>0.10416666666666667</v>
      </c>
      <c r="I65" s="301" t="s">
        <v>587</v>
      </c>
      <c r="J65" s="302"/>
      <c r="K65" s="169">
        <v>42681</v>
      </c>
      <c r="L65" s="171">
        <v>0.11458333333333333</v>
      </c>
    </row>
    <row r="66" spans="1:12" ht="18.75" customHeight="1" thickBot="1" x14ac:dyDescent="0.3">
      <c r="A66" s="317"/>
      <c r="B66" s="299"/>
      <c r="C66" s="299"/>
      <c r="D66" s="299"/>
      <c r="E66" s="207" t="s">
        <v>222</v>
      </c>
      <c r="F66" s="169">
        <v>42681</v>
      </c>
      <c r="G66" s="169">
        <v>42681</v>
      </c>
      <c r="H66" s="60">
        <v>0.11458333333333333</v>
      </c>
      <c r="I66" s="303"/>
      <c r="J66" s="304"/>
      <c r="K66" s="169">
        <v>42682</v>
      </c>
      <c r="L66" s="171">
        <v>0.25</v>
      </c>
    </row>
    <row r="67" spans="1:12" ht="16.5" customHeight="1" thickBot="1" x14ac:dyDescent="0.3">
      <c r="A67" s="310"/>
      <c r="B67" s="300"/>
      <c r="C67" s="300"/>
      <c r="D67" s="300"/>
      <c r="E67" s="207" t="s">
        <v>9</v>
      </c>
      <c r="F67" s="169">
        <v>42682</v>
      </c>
      <c r="G67" s="169">
        <v>42682</v>
      </c>
      <c r="H67" s="60">
        <v>0.25</v>
      </c>
      <c r="I67" s="305"/>
      <c r="J67" s="306"/>
      <c r="K67" s="169">
        <v>42683</v>
      </c>
      <c r="L67" s="171">
        <v>0.25</v>
      </c>
    </row>
    <row r="68" spans="1:12" ht="23.25" thickBot="1" x14ac:dyDescent="0.3">
      <c r="A68" s="179"/>
      <c r="B68" s="165" t="s">
        <v>462</v>
      </c>
      <c r="C68" s="163" t="s">
        <v>461</v>
      </c>
      <c r="D68" s="163" t="s">
        <v>294</v>
      </c>
      <c r="E68" s="163" t="s">
        <v>9</v>
      </c>
      <c r="F68" s="163"/>
      <c r="G68" s="55" t="s">
        <v>460</v>
      </c>
      <c r="H68" s="56" t="s">
        <v>431</v>
      </c>
      <c r="I68" s="296" t="s">
        <v>459</v>
      </c>
      <c r="J68" s="297"/>
      <c r="K68" s="286" t="s">
        <v>458</v>
      </c>
      <c r="L68" s="287" t="s">
        <v>302</v>
      </c>
    </row>
    <row r="69" spans="1:12" ht="23.25" thickBot="1" x14ac:dyDescent="0.3">
      <c r="A69" s="174" t="s">
        <v>426</v>
      </c>
      <c r="B69" s="165" t="s">
        <v>457</v>
      </c>
      <c r="C69" s="210" t="s">
        <v>411</v>
      </c>
      <c r="D69" s="210" t="s">
        <v>410</v>
      </c>
      <c r="E69" s="163" t="s">
        <v>9</v>
      </c>
      <c r="F69" s="163"/>
      <c r="G69" s="55" t="s">
        <v>456</v>
      </c>
      <c r="H69" s="56" t="s">
        <v>431</v>
      </c>
      <c r="I69" s="327" t="s">
        <v>208</v>
      </c>
      <c r="J69" s="328"/>
      <c r="K69" s="55" t="s">
        <v>455</v>
      </c>
      <c r="L69" s="159" t="s">
        <v>379</v>
      </c>
    </row>
    <row r="70" spans="1:12" ht="19.5" customHeight="1" thickBot="1" x14ac:dyDescent="0.3">
      <c r="A70" s="309" t="s">
        <v>286</v>
      </c>
      <c r="B70" s="298" t="s">
        <v>454</v>
      </c>
      <c r="C70" s="298"/>
      <c r="D70" s="298" t="s">
        <v>453</v>
      </c>
      <c r="E70" s="163" t="s">
        <v>222</v>
      </c>
      <c r="F70" s="210"/>
      <c r="G70" s="55" t="s">
        <v>451</v>
      </c>
      <c r="H70" s="56" t="s">
        <v>431</v>
      </c>
      <c r="I70" s="301" t="s">
        <v>452</v>
      </c>
      <c r="J70" s="302"/>
      <c r="K70" s="58" t="s">
        <v>451</v>
      </c>
      <c r="L70" s="158" t="s">
        <v>302</v>
      </c>
    </row>
    <row r="71" spans="1:12" ht="19.5" customHeight="1" thickBot="1" x14ac:dyDescent="0.3">
      <c r="A71" s="310"/>
      <c r="B71" s="300"/>
      <c r="C71" s="300"/>
      <c r="D71" s="300"/>
      <c r="E71" s="210" t="s">
        <v>9</v>
      </c>
      <c r="F71" s="207"/>
      <c r="G71" s="58" t="s">
        <v>451</v>
      </c>
      <c r="H71" s="59" t="s">
        <v>302</v>
      </c>
      <c r="I71" s="305"/>
      <c r="J71" s="306"/>
      <c r="K71" s="169" t="s">
        <v>417</v>
      </c>
      <c r="L71" s="171" t="s">
        <v>283</v>
      </c>
    </row>
    <row r="72" spans="1:12" ht="15.75" thickBot="1" x14ac:dyDescent="0.3">
      <c r="A72" s="309" t="s">
        <v>291</v>
      </c>
      <c r="B72" s="298" t="s">
        <v>450</v>
      </c>
      <c r="C72" s="298" t="s">
        <v>445</v>
      </c>
      <c r="D72" s="298" t="s">
        <v>290</v>
      </c>
      <c r="E72" s="289" t="s">
        <v>222</v>
      </c>
      <c r="F72" s="289"/>
      <c r="G72" s="169" t="s">
        <v>419</v>
      </c>
      <c r="H72" s="177">
        <v>43020</v>
      </c>
      <c r="I72" s="301" t="s">
        <v>449</v>
      </c>
      <c r="J72" s="302"/>
      <c r="K72" s="169" t="s">
        <v>419</v>
      </c>
      <c r="L72" s="171" t="s">
        <v>283</v>
      </c>
    </row>
    <row r="73" spans="1:12" ht="26.25" customHeight="1" thickBot="1" x14ac:dyDescent="0.3">
      <c r="A73" s="317"/>
      <c r="B73" s="300"/>
      <c r="C73" s="300"/>
      <c r="D73" s="300"/>
      <c r="E73" s="289" t="s">
        <v>9</v>
      </c>
      <c r="F73" s="289"/>
      <c r="G73" s="169" t="s">
        <v>419</v>
      </c>
      <c r="H73" s="173" t="s">
        <v>283</v>
      </c>
      <c r="I73" s="305"/>
      <c r="J73" s="306"/>
      <c r="K73" s="169" t="s">
        <v>448</v>
      </c>
      <c r="L73" s="171" t="s">
        <v>447</v>
      </c>
    </row>
    <row r="74" spans="1:12" ht="15.75" thickBot="1" x14ac:dyDescent="0.3">
      <c r="A74" s="320" t="s">
        <v>291</v>
      </c>
      <c r="B74" s="298" t="s">
        <v>446</v>
      </c>
      <c r="C74" s="298" t="s">
        <v>445</v>
      </c>
      <c r="D74" s="298" t="s">
        <v>290</v>
      </c>
      <c r="E74" s="207" t="s">
        <v>222</v>
      </c>
      <c r="F74" s="207"/>
      <c r="G74" s="169" t="s">
        <v>442</v>
      </c>
      <c r="H74" s="173" t="s">
        <v>444</v>
      </c>
      <c r="I74" s="301" t="s">
        <v>443</v>
      </c>
      <c r="J74" s="302"/>
      <c r="K74" s="169" t="s">
        <v>442</v>
      </c>
      <c r="L74" s="171" t="s">
        <v>276</v>
      </c>
    </row>
    <row r="75" spans="1:12" ht="15.75" thickBot="1" x14ac:dyDescent="0.3">
      <c r="A75" s="310"/>
      <c r="B75" s="300"/>
      <c r="C75" s="300"/>
      <c r="D75" s="300"/>
      <c r="E75" s="207" t="s">
        <v>9</v>
      </c>
      <c r="F75" s="210"/>
      <c r="G75" s="169" t="s">
        <v>442</v>
      </c>
      <c r="H75" s="173" t="s">
        <v>276</v>
      </c>
      <c r="I75" s="305"/>
      <c r="J75" s="306"/>
      <c r="K75" s="58" t="s">
        <v>389</v>
      </c>
      <c r="L75" s="158" t="s">
        <v>284</v>
      </c>
    </row>
    <row r="76" spans="1:12" ht="15.75" thickBot="1" x14ac:dyDescent="0.3">
      <c r="A76" s="321"/>
      <c r="B76" s="298"/>
      <c r="C76" s="298"/>
      <c r="D76" s="298" t="s">
        <v>441</v>
      </c>
      <c r="E76" s="210" t="s">
        <v>222</v>
      </c>
      <c r="F76" s="207"/>
      <c r="G76" s="58" t="s">
        <v>394</v>
      </c>
      <c r="H76" s="59" t="s">
        <v>440</v>
      </c>
      <c r="I76" s="301" t="s">
        <v>439</v>
      </c>
      <c r="J76" s="302"/>
      <c r="K76" s="169" t="s">
        <v>394</v>
      </c>
      <c r="L76" s="171" t="s">
        <v>301</v>
      </c>
    </row>
    <row r="77" spans="1:12" ht="15.75" thickBot="1" x14ac:dyDescent="0.3">
      <c r="A77" s="322"/>
      <c r="B77" s="300"/>
      <c r="C77" s="300"/>
      <c r="D77" s="300"/>
      <c r="E77" s="207" t="s">
        <v>9</v>
      </c>
      <c r="F77" s="202"/>
      <c r="G77" s="169" t="s">
        <v>394</v>
      </c>
      <c r="H77" s="173" t="s">
        <v>301</v>
      </c>
      <c r="I77" s="305"/>
      <c r="J77" s="306"/>
      <c r="K77" s="62" t="s">
        <v>438</v>
      </c>
      <c r="L77" s="158" t="s">
        <v>302</v>
      </c>
    </row>
    <row r="78" spans="1:12" ht="15.75" thickBot="1" x14ac:dyDescent="0.3">
      <c r="A78" s="309" t="s">
        <v>426</v>
      </c>
      <c r="B78" s="298" t="s">
        <v>425</v>
      </c>
      <c r="C78" s="298"/>
      <c r="D78" s="298" t="s">
        <v>327</v>
      </c>
      <c r="E78" s="165" t="s">
        <v>222</v>
      </c>
      <c r="F78" s="203"/>
      <c r="G78" s="62" t="s">
        <v>353</v>
      </c>
      <c r="H78" s="59" t="s">
        <v>277</v>
      </c>
      <c r="I78" s="301" t="s">
        <v>437</v>
      </c>
      <c r="J78" s="302"/>
      <c r="K78" s="169" t="s">
        <v>427</v>
      </c>
      <c r="L78" s="171" t="s">
        <v>277</v>
      </c>
    </row>
    <row r="79" spans="1:12" ht="15.75" thickBot="1" x14ac:dyDescent="0.3">
      <c r="A79" s="310"/>
      <c r="B79" s="300"/>
      <c r="C79" s="300"/>
      <c r="D79" s="300"/>
      <c r="E79" s="203" t="s">
        <v>9</v>
      </c>
      <c r="F79" s="207"/>
      <c r="G79" s="172" t="s">
        <v>427</v>
      </c>
      <c r="H79" s="173" t="s">
        <v>277</v>
      </c>
      <c r="I79" s="305"/>
      <c r="J79" s="306"/>
      <c r="K79" s="169" t="s">
        <v>399</v>
      </c>
      <c r="L79" s="171" t="s">
        <v>283</v>
      </c>
    </row>
    <row r="80" spans="1:12" ht="15.75" thickBot="1" x14ac:dyDescent="0.3">
      <c r="A80" s="309" t="s">
        <v>426</v>
      </c>
      <c r="B80" s="298" t="s">
        <v>436</v>
      </c>
      <c r="C80" s="298" t="s">
        <v>411</v>
      </c>
      <c r="D80" s="298" t="s">
        <v>327</v>
      </c>
      <c r="E80" s="207" t="s">
        <v>222</v>
      </c>
      <c r="F80" s="202"/>
      <c r="G80" s="169" t="s">
        <v>350</v>
      </c>
      <c r="H80" s="60" t="s">
        <v>435</v>
      </c>
      <c r="I80" s="301" t="s">
        <v>434</v>
      </c>
      <c r="J80" s="302"/>
      <c r="K80" s="62" t="s">
        <v>389</v>
      </c>
      <c r="L80" s="170" t="s">
        <v>301</v>
      </c>
    </row>
    <row r="81" spans="1:12" ht="15.75" thickBot="1" x14ac:dyDescent="0.3">
      <c r="A81" s="310"/>
      <c r="B81" s="300"/>
      <c r="C81" s="300"/>
      <c r="D81" s="300"/>
      <c r="E81" s="165" t="s">
        <v>9</v>
      </c>
      <c r="F81" s="203"/>
      <c r="G81" s="62" t="s">
        <v>389</v>
      </c>
      <c r="H81" s="59" t="s">
        <v>301</v>
      </c>
      <c r="I81" s="305"/>
      <c r="J81" s="306"/>
      <c r="K81" s="172" t="s">
        <v>433</v>
      </c>
      <c r="L81" s="171" t="s">
        <v>276</v>
      </c>
    </row>
    <row r="82" spans="1:12" ht="15.75" thickBot="1" x14ac:dyDescent="0.3">
      <c r="A82" s="309" t="s">
        <v>426</v>
      </c>
      <c r="B82" s="298" t="s">
        <v>432</v>
      </c>
      <c r="C82" s="298" t="s">
        <v>411</v>
      </c>
      <c r="D82" s="298" t="s">
        <v>327</v>
      </c>
      <c r="E82" s="203" t="s">
        <v>222</v>
      </c>
      <c r="F82" s="207"/>
      <c r="G82" s="172" t="s">
        <v>350</v>
      </c>
      <c r="H82" s="173" t="s">
        <v>431</v>
      </c>
      <c r="I82" s="301" t="s">
        <v>430</v>
      </c>
      <c r="J82" s="302"/>
      <c r="K82" s="169" t="s">
        <v>389</v>
      </c>
      <c r="L82" s="171" t="s">
        <v>335</v>
      </c>
    </row>
    <row r="83" spans="1:12" ht="15.75" thickBot="1" x14ac:dyDescent="0.3">
      <c r="A83" s="310"/>
      <c r="B83" s="300"/>
      <c r="C83" s="300"/>
      <c r="D83" s="300"/>
      <c r="E83" s="207" t="s">
        <v>9</v>
      </c>
      <c r="F83" s="210"/>
      <c r="G83" s="169" t="s">
        <v>389</v>
      </c>
      <c r="H83" s="60" t="s">
        <v>335</v>
      </c>
      <c r="I83" s="305"/>
      <c r="J83" s="306"/>
      <c r="K83" s="58" t="s">
        <v>373</v>
      </c>
      <c r="L83" s="158" t="s">
        <v>335</v>
      </c>
    </row>
    <row r="84" spans="1:12" ht="15.75" thickBot="1" x14ac:dyDescent="0.3">
      <c r="A84" s="309" t="s">
        <v>426</v>
      </c>
      <c r="B84" s="298" t="s">
        <v>429</v>
      </c>
      <c r="C84" s="298" t="s">
        <v>411</v>
      </c>
      <c r="D84" s="298" t="s">
        <v>327</v>
      </c>
      <c r="E84" s="210" t="s">
        <v>222</v>
      </c>
      <c r="F84" s="207"/>
      <c r="G84" s="58" t="s">
        <v>350</v>
      </c>
      <c r="H84" s="61" t="s">
        <v>379</v>
      </c>
      <c r="I84" s="301" t="s">
        <v>428</v>
      </c>
      <c r="J84" s="302"/>
      <c r="K84" s="169" t="s">
        <v>427</v>
      </c>
      <c r="L84" s="171" t="s">
        <v>301</v>
      </c>
    </row>
    <row r="85" spans="1:12" ht="15.75" thickBot="1" x14ac:dyDescent="0.3">
      <c r="A85" s="310"/>
      <c r="B85" s="300"/>
      <c r="C85" s="300"/>
      <c r="D85" s="300"/>
      <c r="E85" s="207" t="s">
        <v>9</v>
      </c>
      <c r="F85" s="207"/>
      <c r="G85" s="169" t="s">
        <v>427</v>
      </c>
      <c r="H85" s="60" t="s">
        <v>301</v>
      </c>
      <c r="I85" s="305"/>
      <c r="J85" s="306"/>
      <c r="K85" s="169" t="s">
        <v>388</v>
      </c>
      <c r="L85" s="171" t="s">
        <v>283</v>
      </c>
    </row>
    <row r="86" spans="1:12" ht="15.75" thickBot="1" x14ac:dyDescent="0.3">
      <c r="A86" s="309" t="s">
        <v>426</v>
      </c>
      <c r="B86" s="298" t="s">
        <v>425</v>
      </c>
      <c r="C86" s="298" t="s">
        <v>411</v>
      </c>
      <c r="D86" s="298" t="s">
        <v>327</v>
      </c>
      <c r="E86" s="207" t="s">
        <v>222</v>
      </c>
      <c r="F86" s="207"/>
      <c r="G86" s="169" t="s">
        <v>350</v>
      </c>
      <c r="H86" s="60" t="s">
        <v>379</v>
      </c>
      <c r="I86" s="301" t="s">
        <v>424</v>
      </c>
      <c r="J86" s="302"/>
      <c r="K86" s="169" t="s">
        <v>389</v>
      </c>
      <c r="L86" s="171" t="s">
        <v>284</v>
      </c>
    </row>
    <row r="87" spans="1:12" ht="15.75" thickBot="1" x14ac:dyDescent="0.3">
      <c r="A87" s="310"/>
      <c r="B87" s="300"/>
      <c r="C87" s="300"/>
      <c r="D87" s="300"/>
      <c r="E87" s="207" t="s">
        <v>9</v>
      </c>
      <c r="F87" s="207"/>
      <c r="G87" s="169" t="s">
        <v>389</v>
      </c>
      <c r="H87" s="60" t="s">
        <v>423</v>
      </c>
      <c r="I87" s="305"/>
      <c r="J87" s="306"/>
      <c r="K87" s="169" t="s">
        <v>422</v>
      </c>
      <c r="L87" s="157" t="s">
        <v>276</v>
      </c>
    </row>
    <row r="88" spans="1:12" ht="15.75" thickBot="1" x14ac:dyDescent="0.3">
      <c r="A88" s="309"/>
      <c r="B88" s="298" t="s">
        <v>421</v>
      </c>
      <c r="C88" s="298" t="s">
        <v>411</v>
      </c>
      <c r="D88" s="298" t="s">
        <v>410</v>
      </c>
      <c r="E88" s="207" t="s">
        <v>9</v>
      </c>
      <c r="F88" s="207"/>
      <c r="G88" s="169" t="s">
        <v>419</v>
      </c>
      <c r="H88" s="175">
        <v>11232</v>
      </c>
      <c r="I88" s="301" t="s">
        <v>420</v>
      </c>
      <c r="J88" s="302"/>
      <c r="K88" s="169" t="s">
        <v>419</v>
      </c>
      <c r="L88" s="176">
        <v>11263</v>
      </c>
    </row>
    <row r="89" spans="1:12" ht="15.75" thickBot="1" x14ac:dyDescent="0.3">
      <c r="A89" s="317"/>
      <c r="B89" s="299"/>
      <c r="C89" s="299"/>
      <c r="D89" s="299"/>
      <c r="E89" s="207" t="s">
        <v>222</v>
      </c>
      <c r="F89" s="207"/>
      <c r="G89" s="169" t="s">
        <v>419</v>
      </c>
      <c r="H89" s="175">
        <v>11263</v>
      </c>
      <c r="I89" s="303"/>
      <c r="J89" s="304"/>
      <c r="K89" s="169" t="s">
        <v>419</v>
      </c>
      <c r="L89" s="171" t="s">
        <v>418</v>
      </c>
    </row>
    <row r="90" spans="1:12" ht="15.75" thickBot="1" x14ac:dyDescent="0.3">
      <c r="A90" s="310"/>
      <c r="B90" s="300"/>
      <c r="C90" s="300"/>
      <c r="D90" s="300"/>
      <c r="E90" s="207" t="s">
        <v>9</v>
      </c>
      <c r="F90" s="210"/>
      <c r="G90" s="169" t="s">
        <v>419</v>
      </c>
      <c r="H90" s="60" t="s">
        <v>418</v>
      </c>
      <c r="I90" s="305"/>
      <c r="J90" s="306"/>
      <c r="K90" s="58" t="s">
        <v>417</v>
      </c>
      <c r="L90" s="158" t="s">
        <v>277</v>
      </c>
    </row>
    <row r="91" spans="1:12" ht="15.75" thickBot="1" x14ac:dyDescent="0.3">
      <c r="A91" s="309" t="s">
        <v>286</v>
      </c>
      <c r="B91" s="298" t="s">
        <v>416</v>
      </c>
      <c r="C91" s="298" t="s">
        <v>411</v>
      </c>
      <c r="D91" s="298" t="s">
        <v>410</v>
      </c>
      <c r="E91" s="210" t="s">
        <v>222</v>
      </c>
      <c r="F91" s="207"/>
      <c r="G91" s="58" t="s">
        <v>409</v>
      </c>
      <c r="H91" s="61" t="s">
        <v>283</v>
      </c>
      <c r="I91" s="301" t="s">
        <v>415</v>
      </c>
      <c r="J91" s="302"/>
      <c r="K91" s="169" t="s">
        <v>548</v>
      </c>
      <c r="L91" s="171" t="s">
        <v>303</v>
      </c>
    </row>
    <row r="92" spans="1:12" ht="15.75" thickBot="1" x14ac:dyDescent="0.3">
      <c r="A92" s="310"/>
      <c r="B92" s="300"/>
      <c r="C92" s="300"/>
      <c r="D92" s="300"/>
      <c r="E92" s="207" t="s">
        <v>9</v>
      </c>
      <c r="F92" s="207"/>
      <c r="G92" s="169" t="s">
        <v>406</v>
      </c>
      <c r="H92" s="207" t="s">
        <v>303</v>
      </c>
      <c r="I92" s="305"/>
      <c r="J92" s="306"/>
      <c r="K92" s="169" t="s">
        <v>414</v>
      </c>
      <c r="L92" s="171" t="s">
        <v>303</v>
      </c>
    </row>
    <row r="93" spans="1:12" ht="15.75" thickBot="1" x14ac:dyDescent="0.3">
      <c r="A93" s="309" t="s">
        <v>413</v>
      </c>
      <c r="B93" s="298" t="s">
        <v>412</v>
      </c>
      <c r="C93" s="298" t="s">
        <v>411</v>
      </c>
      <c r="D93" s="298" t="s">
        <v>410</v>
      </c>
      <c r="E93" s="207" t="s">
        <v>222</v>
      </c>
      <c r="F93" s="207"/>
      <c r="G93" s="169" t="s">
        <v>409</v>
      </c>
      <c r="H93" s="60" t="s">
        <v>408</v>
      </c>
      <c r="I93" s="301" t="s">
        <v>407</v>
      </c>
      <c r="J93" s="302"/>
      <c r="K93" s="169" t="s">
        <v>406</v>
      </c>
      <c r="L93" s="171" t="s">
        <v>302</v>
      </c>
    </row>
    <row r="94" spans="1:12" ht="15.75" thickBot="1" x14ac:dyDescent="0.3">
      <c r="A94" s="310"/>
      <c r="B94" s="300"/>
      <c r="C94" s="300"/>
      <c r="D94" s="300"/>
      <c r="E94" s="207" t="s">
        <v>9</v>
      </c>
      <c r="F94" s="207"/>
      <c r="G94" s="169" t="s">
        <v>406</v>
      </c>
      <c r="H94" s="60" t="s">
        <v>302</v>
      </c>
      <c r="I94" s="305"/>
      <c r="J94" s="306"/>
      <c r="K94" s="62" t="s">
        <v>405</v>
      </c>
      <c r="L94" s="171" t="s">
        <v>284</v>
      </c>
    </row>
    <row r="95" spans="1:12" ht="15.75" thickBot="1" x14ac:dyDescent="0.3">
      <c r="A95" s="309" t="s">
        <v>286</v>
      </c>
      <c r="B95" s="298" t="s">
        <v>404</v>
      </c>
      <c r="C95" s="298" t="s">
        <v>403</v>
      </c>
      <c r="D95" s="298" t="s">
        <v>396</v>
      </c>
      <c r="E95" s="207" t="s">
        <v>222</v>
      </c>
      <c r="F95" s="210"/>
      <c r="G95" s="169" t="s">
        <v>402</v>
      </c>
      <c r="H95" s="207" t="s">
        <v>401</v>
      </c>
      <c r="I95" s="301" t="s">
        <v>400</v>
      </c>
      <c r="J95" s="302"/>
      <c r="K95" s="62" t="s">
        <v>399</v>
      </c>
      <c r="L95" s="158" t="s">
        <v>277</v>
      </c>
    </row>
    <row r="96" spans="1:12" ht="15.75" thickBot="1" x14ac:dyDescent="0.3">
      <c r="A96" s="310"/>
      <c r="B96" s="300"/>
      <c r="C96" s="300"/>
      <c r="D96" s="300"/>
      <c r="E96" s="210" t="s">
        <v>9</v>
      </c>
      <c r="F96" s="207"/>
      <c r="G96" s="58" t="s">
        <v>399</v>
      </c>
      <c r="H96" s="61" t="s">
        <v>277</v>
      </c>
      <c r="I96" s="305"/>
      <c r="J96" s="306"/>
      <c r="K96" s="172" t="s">
        <v>348</v>
      </c>
      <c r="L96" s="171" t="s">
        <v>398</v>
      </c>
    </row>
    <row r="97" spans="1:16" ht="15.75" thickBot="1" x14ac:dyDescent="0.3">
      <c r="A97" s="309"/>
      <c r="B97" s="298" t="s">
        <v>397</v>
      </c>
      <c r="C97" s="298"/>
      <c r="D97" s="298" t="s">
        <v>396</v>
      </c>
      <c r="E97" s="207" t="s">
        <v>222</v>
      </c>
      <c r="F97" s="207"/>
      <c r="G97" s="169" t="s">
        <v>394</v>
      </c>
      <c r="H97" s="60" t="s">
        <v>338</v>
      </c>
      <c r="I97" s="301" t="s">
        <v>395</v>
      </c>
      <c r="J97" s="302"/>
      <c r="K97" s="172" t="s">
        <v>394</v>
      </c>
      <c r="L97" s="171" t="s">
        <v>283</v>
      </c>
    </row>
    <row r="98" spans="1:16" ht="15.75" thickBot="1" x14ac:dyDescent="0.3">
      <c r="A98" s="310"/>
      <c r="B98" s="300"/>
      <c r="C98" s="300"/>
      <c r="D98" s="300"/>
      <c r="E98" s="207" t="s">
        <v>9</v>
      </c>
      <c r="F98" s="207"/>
      <c r="G98" s="169" t="s">
        <v>394</v>
      </c>
      <c r="H98" s="60" t="s">
        <v>283</v>
      </c>
      <c r="I98" s="305"/>
      <c r="J98" s="306"/>
      <c r="K98" s="62" t="s">
        <v>360</v>
      </c>
      <c r="L98" s="171" t="s">
        <v>283</v>
      </c>
    </row>
    <row r="99" spans="1:16" ht="15.75" thickBot="1" x14ac:dyDescent="0.3">
      <c r="A99" s="309" t="s">
        <v>242</v>
      </c>
      <c r="B99" s="298" t="s">
        <v>393</v>
      </c>
      <c r="C99" s="298" t="s">
        <v>296</v>
      </c>
      <c r="D99" s="298" t="s">
        <v>392</v>
      </c>
      <c r="E99" s="207" t="s">
        <v>222</v>
      </c>
      <c r="F99" s="210"/>
      <c r="G99" s="169" t="s">
        <v>343</v>
      </c>
      <c r="H99" s="60" t="s">
        <v>391</v>
      </c>
      <c r="I99" s="301" t="s">
        <v>390</v>
      </c>
      <c r="J99" s="302"/>
      <c r="K99" s="62" t="s">
        <v>389</v>
      </c>
      <c r="L99" s="158" t="s">
        <v>275</v>
      </c>
      <c r="P99" s="5"/>
    </row>
    <row r="100" spans="1:16" ht="15.75" thickBot="1" x14ac:dyDescent="0.3">
      <c r="A100" s="310"/>
      <c r="B100" s="300"/>
      <c r="C100" s="300"/>
      <c r="D100" s="300"/>
      <c r="E100" s="210" t="s">
        <v>9</v>
      </c>
      <c r="F100" s="207"/>
      <c r="G100" s="58" t="s">
        <v>389</v>
      </c>
      <c r="H100" s="61" t="s">
        <v>275</v>
      </c>
      <c r="I100" s="305"/>
      <c r="J100" s="306"/>
      <c r="K100" s="172" t="s">
        <v>388</v>
      </c>
      <c r="L100" s="171" t="s">
        <v>387</v>
      </c>
    </row>
    <row r="101" spans="1:16" ht="15.75" thickBot="1" x14ac:dyDescent="0.3">
      <c r="A101" s="318" t="s">
        <v>383</v>
      </c>
      <c r="B101" s="298" t="s">
        <v>386</v>
      </c>
      <c r="C101" s="298"/>
      <c r="D101" s="298" t="s">
        <v>244</v>
      </c>
      <c r="E101" s="207" t="s">
        <v>222</v>
      </c>
      <c r="F101" s="207"/>
      <c r="G101" s="169" t="s">
        <v>370</v>
      </c>
      <c r="H101" s="60" t="s">
        <v>284</v>
      </c>
      <c r="I101" s="301" t="s">
        <v>385</v>
      </c>
      <c r="J101" s="302"/>
      <c r="K101" s="169" t="s">
        <v>370</v>
      </c>
      <c r="L101" s="171" t="s">
        <v>277</v>
      </c>
    </row>
    <row r="102" spans="1:16" ht="15.75" thickBot="1" x14ac:dyDescent="0.3">
      <c r="A102" s="319"/>
      <c r="B102" s="300"/>
      <c r="C102" s="300"/>
      <c r="D102" s="300"/>
      <c r="E102" s="207" t="s">
        <v>9</v>
      </c>
      <c r="F102" s="207"/>
      <c r="G102" s="169" t="s">
        <v>370</v>
      </c>
      <c r="H102" s="60" t="s">
        <v>277</v>
      </c>
      <c r="I102" s="305"/>
      <c r="J102" s="306"/>
      <c r="K102" s="169" t="s">
        <v>384</v>
      </c>
      <c r="L102" s="171" t="s">
        <v>277</v>
      </c>
    </row>
    <row r="103" spans="1:16" ht="25.5" customHeight="1" thickBot="1" x14ac:dyDescent="0.3">
      <c r="A103" s="318" t="s">
        <v>383</v>
      </c>
      <c r="B103" s="298" t="s">
        <v>382</v>
      </c>
      <c r="C103" s="298"/>
      <c r="D103" s="298" t="s">
        <v>381</v>
      </c>
      <c r="E103" s="207" t="s">
        <v>222</v>
      </c>
      <c r="F103" s="207"/>
      <c r="G103" s="169" t="s">
        <v>343</v>
      </c>
      <c r="H103" s="60" t="s">
        <v>380</v>
      </c>
      <c r="I103" s="301" t="s">
        <v>547</v>
      </c>
      <c r="J103" s="302"/>
      <c r="K103" s="169" t="s">
        <v>332</v>
      </c>
      <c r="L103" s="171" t="s">
        <v>300</v>
      </c>
    </row>
    <row r="104" spans="1:16" ht="24.75" customHeight="1" thickBot="1" x14ac:dyDescent="0.3">
      <c r="A104" s="319"/>
      <c r="B104" s="300"/>
      <c r="C104" s="300"/>
      <c r="D104" s="300"/>
      <c r="E104" s="207" t="s">
        <v>9</v>
      </c>
      <c r="F104" s="207"/>
      <c r="G104" s="169" t="s">
        <v>332</v>
      </c>
      <c r="H104" s="60" t="s">
        <v>379</v>
      </c>
      <c r="I104" s="305"/>
      <c r="J104" s="306"/>
      <c r="K104" s="169" t="s">
        <v>332</v>
      </c>
      <c r="L104" s="171" t="s">
        <v>277</v>
      </c>
    </row>
    <row r="105" spans="1:16" ht="15.75" thickBot="1" x14ac:dyDescent="0.3">
      <c r="A105" s="309"/>
      <c r="B105" s="298" t="s">
        <v>378</v>
      </c>
      <c r="C105" s="298"/>
      <c r="D105" s="298" t="s">
        <v>243</v>
      </c>
      <c r="E105" s="207" t="s">
        <v>9</v>
      </c>
      <c r="F105" s="207"/>
      <c r="G105" s="169" t="s">
        <v>370</v>
      </c>
      <c r="H105" s="60" t="s">
        <v>377</v>
      </c>
      <c r="I105" s="301" t="s">
        <v>376</v>
      </c>
      <c r="J105" s="302"/>
      <c r="K105" s="169" t="s">
        <v>370</v>
      </c>
      <c r="L105" s="171" t="s">
        <v>375</v>
      </c>
    </row>
    <row r="106" spans="1:16" ht="21" customHeight="1" thickBot="1" x14ac:dyDescent="0.3">
      <c r="A106" s="317"/>
      <c r="B106" s="299"/>
      <c r="C106" s="299"/>
      <c r="D106" s="299"/>
      <c r="E106" s="207" t="s">
        <v>222</v>
      </c>
      <c r="F106" s="207"/>
      <c r="G106" s="169" t="s">
        <v>370</v>
      </c>
      <c r="H106" s="60" t="s">
        <v>375</v>
      </c>
      <c r="I106" s="303"/>
      <c r="J106" s="304"/>
      <c r="K106" s="169" t="s">
        <v>363</v>
      </c>
      <c r="L106" s="171" t="s">
        <v>374</v>
      </c>
    </row>
    <row r="107" spans="1:16" ht="21" customHeight="1" thickBot="1" x14ac:dyDescent="0.3">
      <c r="A107" s="310"/>
      <c r="B107" s="300"/>
      <c r="C107" s="300"/>
      <c r="D107" s="300"/>
      <c r="E107" s="207" t="s">
        <v>9</v>
      </c>
      <c r="F107" s="207"/>
      <c r="G107" s="169" t="s">
        <v>363</v>
      </c>
      <c r="H107" s="60" t="s">
        <v>374</v>
      </c>
      <c r="I107" s="305"/>
      <c r="J107" s="306"/>
      <c r="K107" s="169" t="s">
        <v>373</v>
      </c>
      <c r="L107" s="171" t="s">
        <v>302</v>
      </c>
    </row>
    <row r="108" spans="1:16" ht="21.75" customHeight="1" thickBot="1" x14ac:dyDescent="0.3">
      <c r="A108" s="174" t="s">
        <v>278</v>
      </c>
      <c r="B108" s="165" t="s">
        <v>372</v>
      </c>
      <c r="C108" s="165" t="s">
        <v>371</v>
      </c>
      <c r="D108" s="165" t="s">
        <v>243</v>
      </c>
      <c r="E108" s="207" t="s">
        <v>9</v>
      </c>
      <c r="F108" s="207"/>
      <c r="G108" s="169" t="s">
        <v>370</v>
      </c>
      <c r="H108" s="60" t="s">
        <v>277</v>
      </c>
      <c r="I108" s="296" t="s">
        <v>369</v>
      </c>
      <c r="J108" s="297"/>
      <c r="K108" s="169" t="s">
        <v>368</v>
      </c>
      <c r="L108" s="171" t="s">
        <v>284</v>
      </c>
    </row>
    <row r="109" spans="1:16" ht="18" customHeight="1" thickBot="1" x14ac:dyDescent="0.3">
      <c r="A109" s="309" t="s">
        <v>316</v>
      </c>
      <c r="B109" s="298" t="s">
        <v>367</v>
      </c>
      <c r="C109" s="298" t="s">
        <v>366</v>
      </c>
      <c r="D109" s="298" t="s">
        <v>280</v>
      </c>
      <c r="E109" s="207" t="s">
        <v>222</v>
      </c>
      <c r="F109" s="207"/>
      <c r="G109" s="169" t="s">
        <v>363</v>
      </c>
      <c r="H109" s="60" t="s">
        <v>283</v>
      </c>
      <c r="I109" s="301" t="s">
        <v>365</v>
      </c>
      <c r="J109" s="302"/>
      <c r="K109" s="169" t="s">
        <v>363</v>
      </c>
      <c r="L109" s="171" t="s">
        <v>277</v>
      </c>
    </row>
    <row r="110" spans="1:16" ht="18" customHeight="1" thickBot="1" x14ac:dyDescent="0.3">
      <c r="A110" s="310"/>
      <c r="B110" s="300"/>
      <c r="C110" s="300"/>
      <c r="D110" s="300"/>
      <c r="E110" s="207" t="s">
        <v>9</v>
      </c>
      <c r="F110" s="207"/>
      <c r="G110" s="169" t="s">
        <v>363</v>
      </c>
      <c r="H110" s="60" t="s">
        <v>277</v>
      </c>
      <c r="I110" s="305"/>
      <c r="J110" s="306"/>
      <c r="K110" s="169" t="s">
        <v>353</v>
      </c>
      <c r="L110" s="171" t="s">
        <v>277</v>
      </c>
    </row>
    <row r="111" spans="1:16" ht="21" customHeight="1" thickBot="1" x14ac:dyDescent="0.3">
      <c r="A111" s="309"/>
      <c r="B111" s="298" t="s">
        <v>364</v>
      </c>
      <c r="C111" s="298"/>
      <c r="D111" s="298" t="s">
        <v>243</v>
      </c>
      <c r="E111" s="207" t="s">
        <v>222</v>
      </c>
      <c r="F111" s="207"/>
      <c r="G111" s="169" t="s">
        <v>363</v>
      </c>
      <c r="H111" s="60" t="s">
        <v>301</v>
      </c>
      <c r="I111" s="301" t="s">
        <v>362</v>
      </c>
      <c r="J111" s="302"/>
      <c r="K111" s="169" t="s">
        <v>361</v>
      </c>
      <c r="L111" s="171" t="s">
        <v>276</v>
      </c>
    </row>
    <row r="112" spans="1:16" ht="18" customHeight="1" thickBot="1" x14ac:dyDescent="0.3">
      <c r="A112" s="310"/>
      <c r="B112" s="300"/>
      <c r="C112" s="300"/>
      <c r="D112" s="300"/>
      <c r="E112" s="207" t="s">
        <v>9</v>
      </c>
      <c r="F112" s="207"/>
      <c r="G112" s="169" t="s">
        <v>361</v>
      </c>
      <c r="H112" s="60" t="s">
        <v>276</v>
      </c>
      <c r="I112" s="305"/>
      <c r="J112" s="306"/>
      <c r="K112" s="169" t="s">
        <v>360</v>
      </c>
      <c r="L112" s="171" t="s">
        <v>276</v>
      </c>
    </row>
    <row r="113" spans="1:13" ht="21.75" customHeight="1" thickBot="1" x14ac:dyDescent="0.3">
      <c r="A113" s="309" t="s">
        <v>359</v>
      </c>
      <c r="B113" s="298" t="s">
        <v>359</v>
      </c>
      <c r="C113" s="298"/>
      <c r="D113" s="298" t="s">
        <v>279</v>
      </c>
      <c r="E113" s="207" t="s">
        <v>222</v>
      </c>
      <c r="F113" s="207"/>
      <c r="G113" s="169" t="s">
        <v>353</v>
      </c>
      <c r="H113" s="60" t="s">
        <v>283</v>
      </c>
      <c r="I113" s="301" t="s">
        <v>358</v>
      </c>
      <c r="J113" s="302"/>
      <c r="K113" s="169" t="s">
        <v>350</v>
      </c>
      <c r="L113" s="171" t="s">
        <v>335</v>
      </c>
    </row>
    <row r="114" spans="1:13" ht="22.5" customHeight="1" thickBot="1" x14ac:dyDescent="0.3">
      <c r="A114" s="310"/>
      <c r="B114" s="300"/>
      <c r="C114" s="300"/>
      <c r="D114" s="300"/>
      <c r="E114" s="207" t="s">
        <v>9</v>
      </c>
      <c r="F114" s="207"/>
      <c r="G114" s="169" t="s">
        <v>350</v>
      </c>
      <c r="H114" s="60" t="s">
        <v>335</v>
      </c>
      <c r="I114" s="305"/>
      <c r="J114" s="306"/>
      <c r="K114" s="169" t="s">
        <v>350</v>
      </c>
      <c r="L114" s="171" t="s">
        <v>335</v>
      </c>
    </row>
    <row r="115" spans="1:13" ht="15.75" thickBot="1" x14ac:dyDescent="0.3">
      <c r="A115" s="309" t="s">
        <v>242</v>
      </c>
      <c r="B115" s="298" t="s">
        <v>357</v>
      </c>
      <c r="C115" s="298" t="s">
        <v>356</v>
      </c>
      <c r="D115" s="298" t="s">
        <v>355</v>
      </c>
      <c r="E115" s="207" t="s">
        <v>354</v>
      </c>
      <c r="F115" s="207"/>
      <c r="G115" s="169" t="s">
        <v>353</v>
      </c>
      <c r="H115" s="60" t="s">
        <v>352</v>
      </c>
      <c r="I115" s="301" t="s">
        <v>351</v>
      </c>
      <c r="J115" s="302"/>
      <c r="K115" s="169" t="s">
        <v>350</v>
      </c>
      <c r="L115" s="171" t="s">
        <v>303</v>
      </c>
    </row>
    <row r="116" spans="1:13" ht="15.75" thickBot="1" x14ac:dyDescent="0.3">
      <c r="A116" s="310"/>
      <c r="B116" s="300"/>
      <c r="C116" s="300"/>
      <c r="D116" s="300"/>
      <c r="E116" s="207" t="s">
        <v>9</v>
      </c>
      <c r="F116" s="207"/>
      <c r="G116" s="169" t="s">
        <v>350</v>
      </c>
      <c r="H116" s="60" t="s">
        <v>349</v>
      </c>
      <c r="I116" s="305"/>
      <c r="J116" s="306"/>
      <c r="K116" s="169" t="s">
        <v>348</v>
      </c>
      <c r="L116" s="171" t="s">
        <v>303</v>
      </c>
    </row>
    <row r="117" spans="1:13" ht="15.75" thickBot="1" x14ac:dyDescent="0.3">
      <c r="A117" s="309" t="s">
        <v>347</v>
      </c>
      <c r="B117" s="298" t="s">
        <v>346</v>
      </c>
      <c r="C117" s="298" t="s">
        <v>345</v>
      </c>
      <c r="D117" s="298" t="s">
        <v>344</v>
      </c>
      <c r="E117" s="207" t="s">
        <v>222</v>
      </c>
      <c r="F117" s="207"/>
      <c r="G117" s="169" t="s">
        <v>343</v>
      </c>
      <c r="H117" s="60" t="s">
        <v>302</v>
      </c>
      <c r="I117" s="301" t="s">
        <v>342</v>
      </c>
      <c r="J117" s="302"/>
      <c r="K117" s="169" t="s">
        <v>332</v>
      </c>
      <c r="L117" s="171" t="s">
        <v>302</v>
      </c>
    </row>
    <row r="118" spans="1:13" ht="15.75" thickBot="1" x14ac:dyDescent="0.3">
      <c r="A118" s="310"/>
      <c r="B118" s="300"/>
      <c r="C118" s="300"/>
      <c r="D118" s="300"/>
      <c r="E118" s="207" t="s">
        <v>9</v>
      </c>
      <c r="F118" s="207"/>
      <c r="G118" s="169" t="s">
        <v>332</v>
      </c>
      <c r="H118" s="60" t="s">
        <v>302</v>
      </c>
      <c r="I118" s="305"/>
      <c r="J118" s="306"/>
      <c r="K118" s="169" t="s">
        <v>473</v>
      </c>
      <c r="L118" s="171">
        <v>0.75</v>
      </c>
    </row>
    <row r="119" spans="1:13" ht="15.75" thickBot="1" x14ac:dyDescent="0.3">
      <c r="A119" s="309" t="s">
        <v>278</v>
      </c>
      <c r="B119" s="298" t="s">
        <v>341</v>
      </c>
      <c r="C119" s="298" t="s">
        <v>340</v>
      </c>
      <c r="D119" s="298" t="s">
        <v>339</v>
      </c>
      <c r="E119" s="207" t="s">
        <v>222</v>
      </c>
      <c r="F119" s="207"/>
      <c r="G119" s="169" t="s">
        <v>332</v>
      </c>
      <c r="H119" s="60" t="s">
        <v>338</v>
      </c>
      <c r="I119" s="301" t="s">
        <v>337</v>
      </c>
      <c r="J119" s="302"/>
      <c r="K119" s="169" t="s">
        <v>332</v>
      </c>
      <c r="L119" s="171" t="s">
        <v>335</v>
      </c>
    </row>
    <row r="120" spans="1:13" ht="15.75" thickBot="1" x14ac:dyDescent="0.3">
      <c r="A120" s="310"/>
      <c r="B120" s="300"/>
      <c r="C120" s="300"/>
      <c r="D120" s="300"/>
      <c r="E120" s="207" t="s">
        <v>9</v>
      </c>
      <c r="F120" s="207"/>
      <c r="G120" s="169" t="s">
        <v>332</v>
      </c>
      <c r="H120" s="60" t="s">
        <v>335</v>
      </c>
      <c r="I120" s="305"/>
      <c r="J120" s="306"/>
      <c r="K120" s="169" t="s">
        <v>336</v>
      </c>
      <c r="L120" s="171" t="s">
        <v>335</v>
      </c>
    </row>
    <row r="121" spans="1:13" ht="15.75" thickBot="1" x14ac:dyDescent="0.3">
      <c r="A121" s="309"/>
      <c r="B121" s="298" t="s">
        <v>334</v>
      </c>
      <c r="C121" s="298"/>
      <c r="D121" s="299" t="s">
        <v>243</v>
      </c>
      <c r="E121" s="207" t="s">
        <v>222</v>
      </c>
      <c r="F121" s="207"/>
      <c r="G121" s="169" t="s">
        <v>332</v>
      </c>
      <c r="H121" s="60" t="s">
        <v>284</v>
      </c>
      <c r="I121" s="301" t="s">
        <v>333</v>
      </c>
      <c r="J121" s="302"/>
      <c r="K121" s="169" t="s">
        <v>332</v>
      </c>
      <c r="L121" s="171" t="s">
        <v>276</v>
      </c>
    </row>
    <row r="122" spans="1:13" ht="15.75" thickBot="1" x14ac:dyDescent="0.3">
      <c r="A122" s="310"/>
      <c r="B122" s="300"/>
      <c r="C122" s="300"/>
      <c r="D122" s="300"/>
      <c r="E122" s="207" t="s">
        <v>9</v>
      </c>
      <c r="F122" s="207"/>
      <c r="G122" s="169" t="s">
        <v>332</v>
      </c>
      <c r="H122" s="60" t="s">
        <v>276</v>
      </c>
      <c r="I122" s="305"/>
      <c r="J122" s="306"/>
      <c r="K122" s="169" t="s">
        <v>331</v>
      </c>
      <c r="L122" s="171" t="s">
        <v>276</v>
      </c>
    </row>
    <row r="123" spans="1:13" ht="23.25" thickBot="1" x14ac:dyDescent="0.3">
      <c r="A123" s="290" t="s">
        <v>242</v>
      </c>
      <c r="B123" s="164" t="s">
        <v>330</v>
      </c>
      <c r="C123" s="202"/>
      <c r="D123" s="202" t="s">
        <v>281</v>
      </c>
      <c r="E123" s="206" t="s">
        <v>9</v>
      </c>
      <c r="F123" s="206"/>
      <c r="G123" s="168" t="s">
        <v>329</v>
      </c>
      <c r="H123" s="196">
        <v>11171</v>
      </c>
      <c r="I123" s="301" t="s">
        <v>545</v>
      </c>
      <c r="J123" s="302"/>
      <c r="K123" s="168" t="s">
        <v>328</v>
      </c>
      <c r="L123" s="170">
        <v>8.3000000000000007</v>
      </c>
    </row>
    <row r="124" spans="1:13" ht="33.75" customHeight="1" thickBot="1" x14ac:dyDescent="0.3">
      <c r="A124" s="179"/>
      <c r="B124" s="210" t="s">
        <v>542</v>
      </c>
      <c r="C124" s="210"/>
      <c r="D124" s="210" t="s">
        <v>297</v>
      </c>
      <c r="E124" s="210" t="s">
        <v>9</v>
      </c>
      <c r="F124" s="197"/>
      <c r="G124" s="215" t="s">
        <v>540</v>
      </c>
      <c r="H124" s="61">
        <v>0.54166666666666663</v>
      </c>
      <c r="I124" s="307" t="s">
        <v>544</v>
      </c>
      <c r="J124" s="308"/>
      <c r="K124" s="165" t="s">
        <v>541</v>
      </c>
      <c r="L124" s="59">
        <v>0.45833333333333331</v>
      </c>
      <c r="M124" s="195"/>
    </row>
    <row r="125" spans="1:13" x14ac:dyDescent="0.25">
      <c r="A125" s="292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</row>
    <row r="126" spans="1:13" ht="18" customHeight="1" x14ac:dyDescent="0.25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</row>
    <row r="127" spans="1:13" x14ac:dyDescent="0.25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</row>
    <row r="128" spans="1:13" ht="18" customHeight="1" x14ac:dyDescent="0.25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</row>
    <row r="129" spans="1:13" ht="0.75" customHeight="1" x14ac:dyDescent="0.25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</row>
    <row r="130" spans="1:13" ht="3" hidden="1" customHeight="1" thickBot="1" x14ac:dyDescent="0.25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</row>
    <row r="131" spans="1:13" ht="14.25" hidden="1" customHeight="1" x14ac:dyDescent="0.25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</row>
    <row r="132" spans="1:13" ht="15" hidden="1" customHeight="1" x14ac:dyDescent="0.25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</row>
    <row r="133" spans="1:13" ht="25.5" hidden="1" customHeight="1" x14ac:dyDescent="0.25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</row>
    <row r="134" spans="1:13" ht="36" hidden="1" customHeight="1" x14ac:dyDescent="0.25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</row>
    <row r="135" spans="1:13" ht="15" hidden="1" customHeight="1" x14ac:dyDescent="0.25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</row>
    <row r="136" spans="1:13" ht="15" hidden="1" customHeight="1" x14ac:dyDescent="0.25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</row>
    <row r="137" spans="1:13" ht="15" hidden="1" customHeight="1" x14ac:dyDescent="0.25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</row>
    <row r="138" spans="1:13" ht="15" hidden="1" customHeight="1" x14ac:dyDescent="0.25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</row>
    <row r="139" spans="1:13" ht="18" hidden="1" customHeight="1" x14ac:dyDescent="0.25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</row>
    <row r="140" spans="1:13" ht="15" hidden="1" customHeight="1" x14ac:dyDescent="0.25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</row>
    <row r="141" spans="1:13" ht="15.75" hidden="1" customHeight="1" x14ac:dyDescent="0.25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</row>
    <row r="142" spans="1:13" ht="15" hidden="1" customHeight="1" x14ac:dyDescent="0.25">
      <c r="A142" s="195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</row>
    <row r="143" spans="1:13" ht="20.25" hidden="1" customHeight="1" x14ac:dyDescent="0.25">
      <c r="A143" s="195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</row>
    <row r="144" spans="1:13" ht="15.75" hidden="1" customHeight="1" thickBot="1" x14ac:dyDescent="0.25">
      <c r="A144" s="195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195"/>
      <c r="M144" s="195"/>
    </row>
    <row r="145" spans="1:13" ht="15" hidden="1" customHeight="1" x14ac:dyDescent="0.25">
      <c r="A145" s="195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195"/>
      <c r="M145" s="195"/>
    </row>
    <row r="146" spans="1:13" ht="15" hidden="1" customHeight="1" x14ac:dyDescent="0.25">
      <c r="A146" s="195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</row>
    <row r="147" spans="1:13" ht="15" hidden="1" customHeight="1" x14ac:dyDescent="0.25">
      <c r="A147" s="195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</row>
    <row r="148" spans="1:13" ht="18" hidden="1" customHeight="1" x14ac:dyDescent="0.25">
      <c r="A148" s="195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</row>
    <row r="149" spans="1:13" ht="15" hidden="1" customHeight="1" x14ac:dyDescent="0.25">
      <c r="A149" s="195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</row>
    <row r="150" spans="1:13" ht="15" hidden="1" customHeight="1" x14ac:dyDescent="0.25">
      <c r="A150" s="195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</row>
    <row r="151" spans="1:13" ht="15" hidden="1" customHeight="1" x14ac:dyDescent="0.25">
      <c r="A151" s="195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</row>
    <row r="152" spans="1:13" ht="15" hidden="1" customHeight="1" x14ac:dyDescent="0.25">
      <c r="A152" s="195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</row>
    <row r="153" spans="1:13" ht="15" hidden="1" customHeight="1" x14ac:dyDescent="0.25">
      <c r="A153" s="195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</row>
    <row r="154" spans="1:13" ht="15" hidden="1" customHeight="1" x14ac:dyDescent="0.25">
      <c r="A154" s="195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  <c r="M154" s="195"/>
    </row>
    <row r="155" spans="1:13" ht="15.75" hidden="1" customHeight="1" thickBot="1" x14ac:dyDescent="0.25">
      <c r="A155" s="195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5"/>
    </row>
    <row r="156" spans="1:13" hidden="1" x14ac:dyDescent="0.25">
      <c r="A156" s="315"/>
    </row>
    <row r="157" spans="1:13" hidden="1" x14ac:dyDescent="0.25">
      <c r="A157" s="315"/>
    </row>
    <row r="158" spans="1:13" hidden="1" x14ac:dyDescent="0.25">
      <c r="A158" s="315"/>
    </row>
    <row r="159" spans="1:13" ht="15.75" hidden="1" customHeight="1" x14ac:dyDescent="0.25">
      <c r="A159" s="315"/>
    </row>
    <row r="160" spans="1:13" hidden="1" x14ac:dyDescent="0.25">
      <c r="A160" s="315"/>
    </row>
    <row r="161" spans="1:1" hidden="1" x14ac:dyDescent="0.25">
      <c r="A161" s="315"/>
    </row>
    <row r="162" spans="1:1" ht="19.5" hidden="1" customHeight="1" x14ac:dyDescent="0.25">
      <c r="A162" s="315"/>
    </row>
    <row r="163" spans="1:1" hidden="1" x14ac:dyDescent="0.25">
      <c r="A163" s="315"/>
    </row>
    <row r="164" spans="1:1" hidden="1" x14ac:dyDescent="0.25">
      <c r="A164" s="315"/>
    </row>
    <row r="165" spans="1:1" hidden="1" x14ac:dyDescent="0.25">
      <c r="A165" s="315"/>
    </row>
    <row r="166" spans="1:1" ht="15.75" hidden="1" customHeight="1" x14ac:dyDescent="0.25">
      <c r="A166" s="315"/>
    </row>
    <row r="167" spans="1:1" hidden="1" x14ac:dyDescent="0.25">
      <c r="A167" s="315"/>
    </row>
    <row r="168" spans="1:1" ht="15.75" hidden="1" customHeight="1" thickBot="1" x14ac:dyDescent="0.3">
      <c r="A168" s="316"/>
    </row>
    <row r="169" spans="1:1" x14ac:dyDescent="0.25">
      <c r="A169" s="47"/>
    </row>
    <row r="170" spans="1:1" ht="41.25" customHeight="1" x14ac:dyDescent="0.25">
      <c r="A170" s="47"/>
    </row>
    <row r="171" spans="1:1" x14ac:dyDescent="0.25">
      <c r="A171" s="193"/>
    </row>
    <row r="178" ht="39.75" customHeight="1" x14ac:dyDescent="0.25"/>
  </sheetData>
  <mergeCells count="270">
    <mergeCell ref="B46:B47"/>
    <mergeCell ref="B44:B45"/>
    <mergeCell ref="C44:C45"/>
    <mergeCell ref="A101:A102"/>
    <mergeCell ref="B101:B102"/>
    <mergeCell ref="C101:C102"/>
    <mergeCell ref="B78:B79"/>
    <mergeCell ref="A84:A85"/>
    <mergeCell ref="B36:B37"/>
    <mergeCell ref="A36:A37"/>
    <mergeCell ref="C36:C37"/>
    <mergeCell ref="A46:A47"/>
    <mergeCell ref="A44:A45"/>
    <mergeCell ref="A49:A50"/>
    <mergeCell ref="C49:C50"/>
    <mergeCell ref="A65:A67"/>
    <mergeCell ref="B65:B67"/>
    <mergeCell ref="C65:C67"/>
    <mergeCell ref="A62:A64"/>
    <mergeCell ref="B62:B64"/>
    <mergeCell ref="C62:C64"/>
    <mergeCell ref="D36:D37"/>
    <mergeCell ref="I36:J37"/>
    <mergeCell ref="I38:J38"/>
    <mergeCell ref="I39:J39"/>
    <mergeCell ref="A40:A41"/>
    <mergeCell ref="I40:J41"/>
    <mergeCell ref="A1:L1"/>
    <mergeCell ref="A2:L2"/>
    <mergeCell ref="A4:L4"/>
    <mergeCell ref="A6:A7"/>
    <mergeCell ref="B6:B7"/>
    <mergeCell ref="E6:E7"/>
    <mergeCell ref="G6:I6"/>
    <mergeCell ref="J6:L6"/>
    <mergeCell ref="I7:J7"/>
    <mergeCell ref="C6:C7"/>
    <mergeCell ref="A8:A9"/>
    <mergeCell ref="B8:B9"/>
    <mergeCell ref="C8:C9"/>
    <mergeCell ref="D8:D9"/>
    <mergeCell ref="B13:B14"/>
    <mergeCell ref="C13:C14"/>
    <mergeCell ref="D13:D14"/>
    <mergeCell ref="D6:D7"/>
    <mergeCell ref="M2:U2"/>
    <mergeCell ref="M4:U4"/>
    <mergeCell ref="K8:K9"/>
    <mergeCell ref="L8:L9"/>
    <mergeCell ref="E8:E9"/>
    <mergeCell ref="G8:G9"/>
    <mergeCell ref="H8:H9"/>
    <mergeCell ref="I10:J10"/>
    <mergeCell ref="I8:J9"/>
    <mergeCell ref="F6:F7"/>
    <mergeCell ref="F8:F9"/>
    <mergeCell ref="I13:J14"/>
    <mergeCell ref="A15:A16"/>
    <mergeCell ref="I18:J18"/>
    <mergeCell ref="A19:A20"/>
    <mergeCell ref="A23:A24"/>
    <mergeCell ref="A11:A12"/>
    <mergeCell ref="B11:B12"/>
    <mergeCell ref="C11:C12"/>
    <mergeCell ref="D11:D12"/>
    <mergeCell ref="I11:J12"/>
    <mergeCell ref="A13:A14"/>
    <mergeCell ref="I17:J17"/>
    <mergeCell ref="B15:B16"/>
    <mergeCell ref="C15:C16"/>
    <mergeCell ref="D15:D16"/>
    <mergeCell ref="I15:J16"/>
    <mergeCell ref="A21:A22"/>
    <mergeCell ref="B21:B22"/>
    <mergeCell ref="C21:C22"/>
    <mergeCell ref="D21:D22"/>
    <mergeCell ref="I21:J22"/>
    <mergeCell ref="L19:L20"/>
    <mergeCell ref="K19:K20"/>
    <mergeCell ref="B23:B24"/>
    <mergeCell ref="C23:C24"/>
    <mergeCell ref="D23:D24"/>
    <mergeCell ref="I23:J24"/>
    <mergeCell ref="I35:J35"/>
    <mergeCell ref="I78:J79"/>
    <mergeCell ref="C46:C47"/>
    <mergeCell ref="D44:D45"/>
    <mergeCell ref="D46:D47"/>
    <mergeCell ref="C70:C71"/>
    <mergeCell ref="D70:D71"/>
    <mergeCell ref="C72:C73"/>
    <mergeCell ref="D72:D73"/>
    <mergeCell ref="C74:C75"/>
    <mergeCell ref="D74:D75"/>
    <mergeCell ref="B25:B26"/>
    <mergeCell ref="C25:C26"/>
    <mergeCell ref="D25:D26"/>
    <mergeCell ref="I25:J26"/>
    <mergeCell ref="B27:B28"/>
    <mergeCell ref="I27:J28"/>
    <mergeCell ref="C27:C28"/>
    <mergeCell ref="I29:J30"/>
    <mergeCell ref="A31:A32"/>
    <mergeCell ref="B31:B32"/>
    <mergeCell ref="C31:C32"/>
    <mergeCell ref="I31:J32"/>
    <mergeCell ref="I19:J20"/>
    <mergeCell ref="D27:D28"/>
    <mergeCell ref="I33:J34"/>
    <mergeCell ref="B19:B20"/>
    <mergeCell ref="C19:C20"/>
    <mergeCell ref="D19:D20"/>
    <mergeCell ref="E19:E20"/>
    <mergeCell ref="G19:G20"/>
    <mergeCell ref="H19:H20"/>
    <mergeCell ref="A25:A26"/>
    <mergeCell ref="A27:A28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D40:D41"/>
    <mergeCell ref="I42:J42"/>
    <mergeCell ref="I44:J45"/>
    <mergeCell ref="I46:J47"/>
    <mergeCell ref="A82:A83"/>
    <mergeCell ref="B82:B83"/>
    <mergeCell ref="C82:C83"/>
    <mergeCell ref="D82:D83"/>
    <mergeCell ref="I82:J83"/>
    <mergeCell ref="B40:B41"/>
    <mergeCell ref="C40:C41"/>
    <mergeCell ref="D76:D77"/>
    <mergeCell ref="C76:C77"/>
    <mergeCell ref="C78:C79"/>
    <mergeCell ref="A80:A81"/>
    <mergeCell ref="B80:B81"/>
    <mergeCell ref="C80:C81"/>
    <mergeCell ref="D80:D81"/>
    <mergeCell ref="I80:J81"/>
    <mergeCell ref="I68:J68"/>
    <mergeCell ref="I69:J69"/>
    <mergeCell ref="I70:J71"/>
    <mergeCell ref="I48:J48"/>
    <mergeCell ref="D78:D79"/>
    <mergeCell ref="I72:J73"/>
    <mergeCell ref="I43:J43"/>
    <mergeCell ref="I74:J75"/>
    <mergeCell ref="I84:J85"/>
    <mergeCell ref="C97:C98"/>
    <mergeCell ref="A86:A87"/>
    <mergeCell ref="B86:B87"/>
    <mergeCell ref="C86:C87"/>
    <mergeCell ref="D86:D87"/>
    <mergeCell ref="I86:J87"/>
    <mergeCell ref="B84:B85"/>
    <mergeCell ref="C84:C85"/>
    <mergeCell ref="D84:D85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I76:J77"/>
    <mergeCell ref="I91:J92"/>
    <mergeCell ref="I93:J94"/>
    <mergeCell ref="I95:J96"/>
    <mergeCell ref="I97:J98"/>
    <mergeCell ref="A88:A90"/>
    <mergeCell ref="B88:B90"/>
    <mergeCell ref="C88:C90"/>
    <mergeCell ref="D88:D90"/>
    <mergeCell ref="I88:J90"/>
    <mergeCell ref="D91:D92"/>
    <mergeCell ref="C91:C92"/>
    <mergeCell ref="C93:C94"/>
    <mergeCell ref="C95:C96"/>
    <mergeCell ref="A91:A92"/>
    <mergeCell ref="A93:A94"/>
    <mergeCell ref="A95:A96"/>
    <mergeCell ref="A97:A98"/>
    <mergeCell ref="B91:B92"/>
    <mergeCell ref="B93:B94"/>
    <mergeCell ref="D93:D94"/>
    <mergeCell ref="D95:D96"/>
    <mergeCell ref="D97:D98"/>
    <mergeCell ref="B97:B98"/>
    <mergeCell ref="I99:J100"/>
    <mergeCell ref="I101:J102"/>
    <mergeCell ref="I103:J104"/>
    <mergeCell ref="A105:A107"/>
    <mergeCell ref="B105:B107"/>
    <mergeCell ref="C105:C107"/>
    <mergeCell ref="B99:B100"/>
    <mergeCell ref="C99:C100"/>
    <mergeCell ref="D99:D100"/>
    <mergeCell ref="A99:A100"/>
    <mergeCell ref="A103:A104"/>
    <mergeCell ref="B103:B104"/>
    <mergeCell ref="C103:C104"/>
    <mergeCell ref="D103:D104"/>
    <mergeCell ref="D101:D102"/>
    <mergeCell ref="D105:D107"/>
    <mergeCell ref="I105:J107"/>
    <mergeCell ref="I51:J51"/>
    <mergeCell ref="I52:J52"/>
    <mergeCell ref="I53:J53"/>
    <mergeCell ref="A156:A168"/>
    <mergeCell ref="A117:A118"/>
    <mergeCell ref="B117:B118"/>
    <mergeCell ref="C117:C118"/>
    <mergeCell ref="D117:D118"/>
    <mergeCell ref="I117:J118"/>
    <mergeCell ref="A119:A120"/>
    <mergeCell ref="B119:B120"/>
    <mergeCell ref="C119:C120"/>
    <mergeCell ref="A121:A122"/>
    <mergeCell ref="B121:B122"/>
    <mergeCell ref="C121:C122"/>
    <mergeCell ref="D121:D122"/>
    <mergeCell ref="I121:J122"/>
    <mergeCell ref="I108:J108"/>
    <mergeCell ref="A109:A110"/>
    <mergeCell ref="B109:B110"/>
    <mergeCell ref="C109:C110"/>
    <mergeCell ref="D109:D110"/>
    <mergeCell ref="I109:J110"/>
    <mergeCell ref="B95:B96"/>
    <mergeCell ref="D49:D50"/>
    <mergeCell ref="I49:J50"/>
    <mergeCell ref="I124:J124"/>
    <mergeCell ref="D119:D120"/>
    <mergeCell ref="I119:J120"/>
    <mergeCell ref="I123:J123"/>
    <mergeCell ref="A115:A116"/>
    <mergeCell ref="B115:B116"/>
    <mergeCell ref="C115:C116"/>
    <mergeCell ref="D115:D116"/>
    <mergeCell ref="I115:J116"/>
    <mergeCell ref="A111:A112"/>
    <mergeCell ref="B111:B112"/>
    <mergeCell ref="C111:C112"/>
    <mergeCell ref="D111:D112"/>
    <mergeCell ref="I111:J112"/>
    <mergeCell ref="A113:A114"/>
    <mergeCell ref="B113:B114"/>
    <mergeCell ref="C113:C114"/>
    <mergeCell ref="D65:D67"/>
    <mergeCell ref="I65:J67"/>
    <mergeCell ref="I54:J54"/>
    <mergeCell ref="D113:D114"/>
    <mergeCell ref="I113:J114"/>
    <mergeCell ref="I55:J55"/>
    <mergeCell ref="I56:J56"/>
    <mergeCell ref="I57:J57"/>
    <mergeCell ref="I58:J58"/>
    <mergeCell ref="I59:J59"/>
    <mergeCell ref="I60:J60"/>
    <mergeCell ref="I61:J61"/>
    <mergeCell ref="D62:D64"/>
    <mergeCell ref="I62:J64"/>
  </mergeCells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&amp;C&amp;"Times New Roman,Normálne"&amp;P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6"/>
  <sheetViews>
    <sheetView view="pageLayout" zoomScaleNormal="100" workbookViewId="0">
      <selection activeCell="D47" sqref="D47"/>
    </sheetView>
  </sheetViews>
  <sheetFormatPr defaultRowHeight="15" x14ac:dyDescent="0.25"/>
  <cols>
    <col min="1" max="1" width="6.85546875" style="6" customWidth="1"/>
    <col min="2" max="2" width="21.42578125" style="6" customWidth="1"/>
    <col min="3" max="3" width="10.5703125" style="6" customWidth="1"/>
    <col min="4" max="4" width="9.28515625" style="6" customWidth="1"/>
    <col min="5" max="5" width="7.28515625" style="6" customWidth="1"/>
    <col min="6" max="6" width="10.5703125" style="6" customWidth="1"/>
    <col min="7" max="7" width="6.5703125" style="6" customWidth="1"/>
    <col min="8" max="16384" width="9.140625" style="6"/>
  </cols>
  <sheetData>
    <row r="1" spans="1:11" x14ac:dyDescent="0.25">
      <c r="B1" s="368" t="s">
        <v>274</v>
      </c>
      <c r="C1" s="368"/>
      <c r="D1" s="368"/>
      <c r="E1" s="368"/>
      <c r="F1" s="368"/>
      <c r="G1" s="368"/>
      <c r="H1" s="368"/>
      <c r="I1" s="368"/>
      <c r="J1" s="63"/>
      <c r="K1" s="63"/>
    </row>
    <row r="2" spans="1:11" x14ac:dyDescent="0.25">
      <c r="A2" s="64"/>
      <c r="B2" s="369" t="s">
        <v>319</v>
      </c>
      <c r="C2" s="369"/>
      <c r="D2" s="369"/>
      <c r="E2" s="369"/>
      <c r="F2" s="369"/>
      <c r="G2" s="369"/>
      <c r="H2" s="369"/>
      <c r="I2" s="369"/>
      <c r="J2" s="65"/>
      <c r="K2" s="65"/>
    </row>
    <row r="3" spans="1:1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x14ac:dyDescent="0.25">
      <c r="B4" s="370" t="s">
        <v>13</v>
      </c>
      <c r="C4" s="370"/>
      <c r="D4" s="370"/>
      <c r="E4" s="370"/>
      <c r="F4" s="370"/>
      <c r="G4" s="370"/>
      <c r="H4" s="370"/>
      <c r="I4" s="370"/>
    </row>
    <row r="5" spans="1:11" ht="15.75" thickBot="1" x14ac:dyDescent="0.3">
      <c r="B5" s="64"/>
      <c r="C5" s="64"/>
      <c r="D5" s="64"/>
      <c r="E5" s="64"/>
      <c r="F5" s="64"/>
      <c r="G5" s="64"/>
      <c r="H5" s="64"/>
      <c r="I5" s="64"/>
    </row>
    <row r="6" spans="1:11" ht="16.5" thickTop="1" thickBot="1" x14ac:dyDescent="0.3">
      <c r="A6" s="64"/>
      <c r="B6" s="373" t="s">
        <v>11</v>
      </c>
      <c r="C6" s="67" t="s">
        <v>12</v>
      </c>
      <c r="D6" s="375" t="s">
        <v>236</v>
      </c>
      <c r="E6" s="376"/>
      <c r="F6" s="377"/>
      <c r="G6" s="375" t="s">
        <v>237</v>
      </c>
      <c r="H6" s="376"/>
      <c r="I6" s="378"/>
    </row>
    <row r="7" spans="1:11" ht="15.75" thickBot="1" x14ac:dyDescent="0.3">
      <c r="A7" s="64"/>
      <c r="B7" s="374"/>
      <c r="C7" s="68" t="s">
        <v>2</v>
      </c>
      <c r="D7" s="69" t="s">
        <v>6</v>
      </c>
      <c r="E7" s="70" t="s">
        <v>7</v>
      </c>
      <c r="F7" s="379" t="s">
        <v>8</v>
      </c>
      <c r="G7" s="380"/>
      <c r="H7" s="69" t="s">
        <v>6</v>
      </c>
      <c r="I7" s="71" t="s">
        <v>7</v>
      </c>
    </row>
    <row r="8" spans="1:11" ht="16.5" thickTop="1" thickBot="1" x14ac:dyDescent="0.3">
      <c r="A8" s="64"/>
      <c r="B8" s="224" t="s">
        <v>546</v>
      </c>
      <c r="C8" s="225" t="s">
        <v>339</v>
      </c>
      <c r="D8" s="222">
        <v>42578</v>
      </c>
      <c r="E8" s="226">
        <v>0.6875</v>
      </c>
      <c r="F8" s="375" t="s">
        <v>304</v>
      </c>
      <c r="G8" s="377"/>
      <c r="H8" s="222">
        <v>42579</v>
      </c>
      <c r="I8" s="223">
        <v>0.72916666666666663</v>
      </c>
    </row>
    <row r="9" spans="1:11" ht="15.75" thickBot="1" x14ac:dyDescent="0.3">
      <c r="A9" s="64"/>
      <c r="B9" s="72" t="s">
        <v>326</v>
      </c>
      <c r="C9" s="73" t="s">
        <v>327</v>
      </c>
      <c r="D9" s="74">
        <v>42587</v>
      </c>
      <c r="E9" s="75">
        <v>0.5</v>
      </c>
      <c r="F9" s="371" t="s">
        <v>304</v>
      </c>
      <c r="G9" s="372"/>
      <c r="H9" s="76">
        <v>42697</v>
      </c>
      <c r="I9" s="77">
        <v>0.33333333333333331</v>
      </c>
    </row>
    <row r="10" spans="1:11" ht="15.75" thickTop="1" x14ac:dyDescent="0.25"/>
    <row r="16" spans="1:11" x14ac:dyDescent="0.25">
      <c r="C16" s="64"/>
    </row>
  </sheetData>
  <mergeCells count="9">
    <mergeCell ref="B1:I1"/>
    <mergeCell ref="B2:I2"/>
    <mergeCell ref="B4:I4"/>
    <mergeCell ref="F9:G9"/>
    <mergeCell ref="B6:B7"/>
    <mergeCell ref="D6:F6"/>
    <mergeCell ref="G6:I6"/>
    <mergeCell ref="F7:G7"/>
    <mergeCell ref="F8:G8"/>
  </mergeCells>
  <pageMargins left="0.23622047244094491" right="0.23622047244094491" top="0.74803149606299213" bottom="0.74803149606299213" header="0.31496062992125984" footer="0.31496062992125984"/>
  <pageSetup paperSize="9" firstPageNumber="8" orientation="portrait" useFirstPageNumber="1" r:id="rId1"/>
  <headerFooter>
    <oddFooter>&amp;C&amp;"Times New Roman,Normálne"6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8"/>
  <sheetViews>
    <sheetView view="pageLayout" topLeftCell="B1" zoomScaleNormal="100" workbookViewId="0">
      <selection activeCell="F21" sqref="F21"/>
    </sheetView>
  </sheetViews>
  <sheetFormatPr defaultRowHeight="15" x14ac:dyDescent="0.25"/>
  <cols>
    <col min="1" max="1" width="13" customWidth="1"/>
    <col min="2" max="2" width="24.7109375" customWidth="1"/>
  </cols>
  <sheetData>
    <row r="1" spans="1:16" x14ac:dyDescent="0.25">
      <c r="B1" s="295" t="s">
        <v>274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6" x14ac:dyDescent="0.25">
      <c r="B2" s="294" t="s">
        <v>319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</row>
    <row r="4" spans="1:16" x14ac:dyDescent="0.25">
      <c r="A4" s="359" t="s">
        <v>36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2"/>
      <c r="O4" s="2"/>
      <c r="P4" s="2"/>
    </row>
    <row r="5" spans="1:16" ht="15.75" thickBot="1" x14ac:dyDescent="0.3"/>
    <row r="6" spans="1:16" ht="150" customHeight="1" thickTop="1" x14ac:dyDescent="0.25">
      <c r="B6" s="387" t="s">
        <v>14</v>
      </c>
      <c r="C6" s="389" t="s">
        <v>15</v>
      </c>
      <c r="D6" s="383" t="s">
        <v>16</v>
      </c>
      <c r="E6" s="383" t="s">
        <v>17</v>
      </c>
      <c r="F6" s="383" t="s">
        <v>18</v>
      </c>
      <c r="G6" s="383" t="s">
        <v>19</v>
      </c>
      <c r="H6" s="383" t="s">
        <v>20</v>
      </c>
      <c r="I6" s="383" t="s">
        <v>21</v>
      </c>
      <c r="J6" s="383" t="s">
        <v>22</v>
      </c>
      <c r="K6" s="385" t="s">
        <v>23</v>
      </c>
      <c r="L6" s="381" t="s">
        <v>24</v>
      </c>
    </row>
    <row r="7" spans="1:16" ht="32.25" customHeight="1" thickBot="1" x14ac:dyDescent="0.3">
      <c r="B7" s="388"/>
      <c r="C7" s="390"/>
      <c r="D7" s="384"/>
      <c r="E7" s="384"/>
      <c r="F7" s="384"/>
      <c r="G7" s="384"/>
      <c r="H7" s="384"/>
      <c r="I7" s="384"/>
      <c r="J7" s="384"/>
      <c r="K7" s="386"/>
      <c r="L7" s="382"/>
    </row>
    <row r="8" spans="1:16" ht="16.5" thickTop="1" thickBot="1" x14ac:dyDescent="0.3">
      <c r="B8" s="232" t="s">
        <v>25</v>
      </c>
      <c r="C8" s="78" t="s">
        <v>26</v>
      </c>
      <c r="D8" s="78" t="s">
        <v>26</v>
      </c>
      <c r="E8" s="78" t="s">
        <v>26</v>
      </c>
      <c r="F8" s="78" t="s">
        <v>26</v>
      </c>
      <c r="G8" s="78" t="s">
        <v>26</v>
      </c>
      <c r="H8" s="78" t="s">
        <v>26</v>
      </c>
      <c r="I8" s="78" t="s">
        <v>26</v>
      </c>
      <c r="J8" s="78" t="s">
        <v>26</v>
      </c>
      <c r="K8" s="79" t="s">
        <v>26</v>
      </c>
      <c r="L8" s="79">
        <f>SUM(C8:K8)</f>
        <v>0</v>
      </c>
    </row>
    <row r="9" spans="1:16" ht="15.75" thickBot="1" x14ac:dyDescent="0.3">
      <c r="B9" s="232" t="s">
        <v>27</v>
      </c>
      <c r="C9" s="78">
        <v>31</v>
      </c>
      <c r="D9" s="78">
        <v>8</v>
      </c>
      <c r="E9" s="78">
        <v>18</v>
      </c>
      <c r="F9" s="78">
        <v>20</v>
      </c>
      <c r="G9" s="78" t="s">
        <v>26</v>
      </c>
      <c r="H9" s="78" t="s">
        <v>26</v>
      </c>
      <c r="I9" s="78" t="s">
        <v>26</v>
      </c>
      <c r="J9" s="78">
        <v>15</v>
      </c>
      <c r="K9" s="79">
        <v>30</v>
      </c>
      <c r="L9" s="79">
        <f t="shared" ref="L9:L17" si="0">SUM(C9:K9)</f>
        <v>122</v>
      </c>
    </row>
    <row r="10" spans="1:16" ht="15.75" thickBot="1" x14ac:dyDescent="0.3">
      <c r="B10" s="232" t="s">
        <v>28</v>
      </c>
      <c r="C10" s="78">
        <v>12</v>
      </c>
      <c r="D10" s="78" t="s">
        <v>26</v>
      </c>
      <c r="E10" s="78" t="s">
        <v>26</v>
      </c>
      <c r="F10" s="78">
        <v>12</v>
      </c>
      <c r="G10" s="78" t="s">
        <v>26</v>
      </c>
      <c r="H10" s="78" t="s">
        <v>26</v>
      </c>
      <c r="I10" s="78" t="s">
        <v>26</v>
      </c>
      <c r="J10" s="78" t="s">
        <v>26</v>
      </c>
      <c r="K10" s="79">
        <v>19</v>
      </c>
      <c r="L10" s="79">
        <f t="shared" si="0"/>
        <v>43</v>
      </c>
    </row>
    <row r="11" spans="1:16" ht="15.75" thickBot="1" x14ac:dyDescent="0.3">
      <c r="B11" s="232" t="s">
        <v>29</v>
      </c>
      <c r="C11" s="78">
        <v>93</v>
      </c>
      <c r="D11" s="78">
        <v>4</v>
      </c>
      <c r="E11" s="78" t="s">
        <v>26</v>
      </c>
      <c r="F11" s="78">
        <v>11</v>
      </c>
      <c r="G11" s="78">
        <v>4</v>
      </c>
      <c r="H11" s="78" t="s">
        <v>26</v>
      </c>
      <c r="I11" s="78" t="s">
        <v>26</v>
      </c>
      <c r="J11" s="78">
        <v>93</v>
      </c>
      <c r="K11" s="79" t="s">
        <v>26</v>
      </c>
      <c r="L11" s="79">
        <f t="shared" si="0"/>
        <v>205</v>
      </c>
    </row>
    <row r="12" spans="1:16" ht="15.75" thickBot="1" x14ac:dyDescent="0.3">
      <c r="B12" s="232" t="s">
        <v>30</v>
      </c>
      <c r="C12" s="78">
        <v>254</v>
      </c>
      <c r="D12" s="78">
        <v>64</v>
      </c>
      <c r="E12" s="78">
        <v>52</v>
      </c>
      <c r="F12" s="78">
        <v>141</v>
      </c>
      <c r="G12" s="78">
        <v>43</v>
      </c>
      <c r="H12" s="78">
        <v>42</v>
      </c>
      <c r="I12" s="78" t="s">
        <v>26</v>
      </c>
      <c r="J12" s="78">
        <v>68</v>
      </c>
      <c r="K12" s="79">
        <v>25</v>
      </c>
      <c r="L12" s="79">
        <f t="shared" si="0"/>
        <v>689</v>
      </c>
    </row>
    <row r="13" spans="1:16" ht="15.75" thickBot="1" x14ac:dyDescent="0.3">
      <c r="B13" s="232" t="s">
        <v>31</v>
      </c>
      <c r="C13" s="78">
        <v>1295</v>
      </c>
      <c r="D13" s="78">
        <v>45</v>
      </c>
      <c r="E13" s="78">
        <v>10</v>
      </c>
      <c r="F13" s="78">
        <v>39</v>
      </c>
      <c r="G13" s="78">
        <v>22</v>
      </c>
      <c r="H13" s="78" t="s">
        <v>26</v>
      </c>
      <c r="I13" s="78" t="s">
        <v>26</v>
      </c>
      <c r="J13" s="78">
        <v>54</v>
      </c>
      <c r="K13" s="79">
        <v>53</v>
      </c>
      <c r="L13" s="79">
        <f t="shared" si="0"/>
        <v>1518</v>
      </c>
    </row>
    <row r="14" spans="1:16" ht="15.75" thickBot="1" x14ac:dyDescent="0.3">
      <c r="B14" s="232" t="s">
        <v>32</v>
      </c>
      <c r="C14" s="78">
        <v>126</v>
      </c>
      <c r="D14" s="78">
        <v>65</v>
      </c>
      <c r="E14" s="78" t="s">
        <v>26</v>
      </c>
      <c r="F14" s="78">
        <v>80</v>
      </c>
      <c r="G14" s="78">
        <v>92</v>
      </c>
      <c r="H14" s="78">
        <v>46</v>
      </c>
      <c r="I14" s="78" t="s">
        <v>26</v>
      </c>
      <c r="J14" s="78">
        <v>43</v>
      </c>
      <c r="K14" s="79">
        <v>48</v>
      </c>
      <c r="L14" s="79">
        <f t="shared" si="0"/>
        <v>500</v>
      </c>
    </row>
    <row r="15" spans="1:16" ht="15.75" thickBot="1" x14ac:dyDescent="0.3">
      <c r="B15" s="232" t="s">
        <v>33</v>
      </c>
      <c r="C15" s="78">
        <v>71</v>
      </c>
      <c r="D15" s="78">
        <v>53</v>
      </c>
      <c r="E15" s="78">
        <v>4</v>
      </c>
      <c r="F15" s="78">
        <v>21</v>
      </c>
      <c r="G15" s="78">
        <v>38</v>
      </c>
      <c r="H15" s="78" t="s">
        <v>26</v>
      </c>
      <c r="I15" s="78" t="s">
        <v>26</v>
      </c>
      <c r="J15" s="78">
        <v>81</v>
      </c>
      <c r="K15" s="79">
        <v>10</v>
      </c>
      <c r="L15" s="79">
        <f t="shared" si="0"/>
        <v>278</v>
      </c>
    </row>
    <row r="16" spans="1:16" ht="15.75" thickBot="1" x14ac:dyDescent="0.3">
      <c r="B16" s="232" t="s">
        <v>34</v>
      </c>
      <c r="C16" s="78" t="s">
        <v>26</v>
      </c>
      <c r="D16" s="78">
        <v>208</v>
      </c>
      <c r="E16" s="78" t="s">
        <v>26</v>
      </c>
      <c r="F16" s="78" t="s">
        <v>26</v>
      </c>
      <c r="G16" s="78" t="s">
        <v>26</v>
      </c>
      <c r="H16" s="78" t="s">
        <v>26</v>
      </c>
      <c r="I16" s="78" t="s">
        <v>26</v>
      </c>
      <c r="J16" s="78">
        <v>5</v>
      </c>
      <c r="K16" s="79" t="s">
        <v>26</v>
      </c>
      <c r="L16" s="79">
        <f t="shared" si="0"/>
        <v>213</v>
      </c>
    </row>
    <row r="17" spans="2:12" ht="15.75" thickBot="1" x14ac:dyDescent="0.3">
      <c r="B17" s="80" t="s">
        <v>35</v>
      </c>
      <c r="C17" s="81">
        <f>SUM(C8:C16)</f>
        <v>1882</v>
      </c>
      <c r="D17" s="81">
        <f t="shared" ref="D17:K17" si="1">SUM(D8:D16)</f>
        <v>447</v>
      </c>
      <c r="E17" s="81">
        <f t="shared" si="1"/>
        <v>84</v>
      </c>
      <c r="F17" s="81">
        <f t="shared" si="1"/>
        <v>324</v>
      </c>
      <c r="G17" s="81">
        <f t="shared" si="1"/>
        <v>199</v>
      </c>
      <c r="H17" s="81">
        <f t="shared" si="1"/>
        <v>88</v>
      </c>
      <c r="I17" s="81">
        <f t="shared" si="1"/>
        <v>0</v>
      </c>
      <c r="J17" s="81">
        <f t="shared" si="1"/>
        <v>359</v>
      </c>
      <c r="K17" s="82">
        <f t="shared" si="1"/>
        <v>185</v>
      </c>
      <c r="L17" s="83">
        <f t="shared" si="0"/>
        <v>3568</v>
      </c>
    </row>
    <row r="18" spans="2:12" ht="15.75" thickTop="1" x14ac:dyDescent="0.25"/>
  </sheetData>
  <mergeCells count="14">
    <mergeCell ref="B1:L1"/>
    <mergeCell ref="B2:L2"/>
    <mergeCell ref="L6:L7"/>
    <mergeCell ref="A4:M4"/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F6:F7"/>
  </mergeCells>
  <pageMargins left="0.23622047244094491" right="0.23622047244094491" top="0.74803149606299213" bottom="0.74803149606299213" header="0.31496062992125984" footer="0.31496062992125984"/>
  <pageSetup paperSize="9" firstPageNumber="9" orientation="landscape" useFirstPageNumber="1" r:id="rId1"/>
  <headerFooter>
    <oddFooter>&amp;C&amp;"Times New Roman,Normálne"7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34"/>
  <sheetViews>
    <sheetView view="pageLayout" zoomScaleNormal="100" workbookViewId="0">
      <selection activeCell="D38" sqref="D38"/>
    </sheetView>
  </sheetViews>
  <sheetFormatPr defaultRowHeight="15" x14ac:dyDescent="0.25"/>
  <cols>
    <col min="1" max="1" width="11.85546875" customWidth="1"/>
    <col min="2" max="2" width="26.7109375" customWidth="1"/>
    <col min="12" max="12" width="9.140625" customWidth="1"/>
  </cols>
  <sheetData>
    <row r="1" spans="2:12" x14ac:dyDescent="0.25">
      <c r="B1" s="295" t="s">
        <v>274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2:12" x14ac:dyDescent="0.25">
      <c r="B2" s="294" t="s">
        <v>319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</row>
    <row r="4" spans="2:12" x14ac:dyDescent="0.25">
      <c r="B4" s="359" t="s">
        <v>56</v>
      </c>
      <c r="C4" s="359"/>
      <c r="D4" s="359"/>
      <c r="E4" s="359"/>
      <c r="F4" s="359"/>
      <c r="G4" s="359"/>
      <c r="H4" s="359"/>
      <c r="I4" s="359"/>
      <c r="J4" s="359"/>
      <c r="K4" s="359"/>
      <c r="L4" s="359"/>
    </row>
    <row r="5" spans="2:12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2" ht="11.25" customHeight="1" thickBot="1" x14ac:dyDescent="0.3"/>
    <row r="7" spans="2:12" ht="34.5" customHeight="1" thickTop="1" x14ac:dyDescent="0.25">
      <c r="B7" s="391" t="s">
        <v>37</v>
      </c>
      <c r="C7" s="389" t="s">
        <v>25</v>
      </c>
      <c r="D7" s="383" t="s">
        <v>27</v>
      </c>
      <c r="E7" s="383" t="s">
        <v>28</v>
      </c>
      <c r="F7" s="383" t="s">
        <v>29</v>
      </c>
      <c r="G7" s="383" t="s">
        <v>30</v>
      </c>
      <c r="H7" s="383" t="s">
        <v>31</v>
      </c>
      <c r="I7" s="383" t="s">
        <v>32</v>
      </c>
      <c r="J7" s="383" t="s">
        <v>33</v>
      </c>
      <c r="K7" s="385" t="s">
        <v>38</v>
      </c>
      <c r="L7" s="393" t="s">
        <v>35</v>
      </c>
    </row>
    <row r="8" spans="2:12" ht="50.25" customHeight="1" thickBot="1" x14ac:dyDescent="0.3">
      <c r="B8" s="392"/>
      <c r="C8" s="390"/>
      <c r="D8" s="384"/>
      <c r="E8" s="384"/>
      <c r="F8" s="384"/>
      <c r="G8" s="384"/>
      <c r="H8" s="384"/>
      <c r="I8" s="384"/>
      <c r="J8" s="384"/>
      <c r="K8" s="386"/>
      <c r="L8" s="394"/>
    </row>
    <row r="9" spans="2:12" ht="16.5" thickTop="1" thickBot="1" x14ac:dyDescent="0.3">
      <c r="B9" s="7" t="s">
        <v>39</v>
      </c>
      <c r="C9" s="78" t="s">
        <v>26</v>
      </c>
      <c r="D9" s="78">
        <v>2</v>
      </c>
      <c r="E9" s="78" t="s">
        <v>26</v>
      </c>
      <c r="F9" s="78">
        <v>2</v>
      </c>
      <c r="G9" s="78" t="s">
        <v>26</v>
      </c>
      <c r="H9" s="78">
        <v>9</v>
      </c>
      <c r="I9" s="78">
        <v>6</v>
      </c>
      <c r="J9" s="78">
        <v>9</v>
      </c>
      <c r="K9" s="271">
        <v>37</v>
      </c>
      <c r="L9" s="84">
        <f>SUM(C9:K9)</f>
        <v>65</v>
      </c>
    </row>
    <row r="10" spans="2:12" ht="15.75" thickBot="1" x14ac:dyDescent="0.3">
      <c r="B10" s="7" t="s">
        <v>40</v>
      </c>
      <c r="C10" s="78" t="s">
        <v>26</v>
      </c>
      <c r="D10" s="78">
        <v>2</v>
      </c>
      <c r="E10" s="78">
        <v>6</v>
      </c>
      <c r="F10" s="78">
        <v>4</v>
      </c>
      <c r="G10" s="78">
        <v>43</v>
      </c>
      <c r="H10" s="78">
        <v>12</v>
      </c>
      <c r="I10" s="78">
        <v>32</v>
      </c>
      <c r="J10" s="78">
        <v>15</v>
      </c>
      <c r="K10" s="78">
        <v>33</v>
      </c>
      <c r="L10" s="84">
        <f t="shared" ref="L10:L11" si="0">SUM(C10:K10)</f>
        <v>147</v>
      </c>
    </row>
    <row r="11" spans="2:12" ht="17.25" customHeight="1" thickBot="1" x14ac:dyDescent="0.3">
      <c r="B11" s="7" t="s">
        <v>41</v>
      </c>
      <c r="C11" s="78" t="s">
        <v>26</v>
      </c>
      <c r="D11" s="78">
        <v>1</v>
      </c>
      <c r="E11" s="78">
        <v>1</v>
      </c>
      <c r="F11" s="78" t="s">
        <v>26</v>
      </c>
      <c r="G11" s="78">
        <v>23</v>
      </c>
      <c r="H11" s="78">
        <v>4</v>
      </c>
      <c r="I11" s="78">
        <v>29</v>
      </c>
      <c r="J11" s="78">
        <v>7</v>
      </c>
      <c r="K11" s="78">
        <v>13</v>
      </c>
      <c r="L11" s="84">
        <f t="shared" si="0"/>
        <v>78</v>
      </c>
    </row>
    <row r="12" spans="2:12" ht="15.75" thickBot="1" x14ac:dyDescent="0.3">
      <c r="B12" s="7" t="s">
        <v>42</v>
      </c>
      <c r="C12" s="78" t="s">
        <v>26</v>
      </c>
      <c r="D12" s="78" t="s">
        <v>26</v>
      </c>
      <c r="E12" s="78" t="s">
        <v>26</v>
      </c>
      <c r="F12" s="78">
        <v>3</v>
      </c>
      <c r="G12" s="78">
        <v>25</v>
      </c>
      <c r="H12" s="78">
        <v>14</v>
      </c>
      <c r="I12" s="78">
        <v>12</v>
      </c>
      <c r="J12" s="78">
        <v>7</v>
      </c>
      <c r="K12" s="78" t="s">
        <v>26</v>
      </c>
      <c r="L12" s="84">
        <f t="shared" ref="L12:L30" si="1">SUM(C12:K12)</f>
        <v>61</v>
      </c>
    </row>
    <row r="13" spans="2:12" ht="15.75" thickBot="1" x14ac:dyDescent="0.3">
      <c r="B13" s="7" t="s">
        <v>43</v>
      </c>
      <c r="C13" s="78" t="s">
        <v>26</v>
      </c>
      <c r="D13" s="78">
        <v>5</v>
      </c>
      <c r="E13" s="78">
        <v>1</v>
      </c>
      <c r="F13" s="78">
        <v>1</v>
      </c>
      <c r="G13" s="78">
        <v>6</v>
      </c>
      <c r="H13" s="78">
        <v>6</v>
      </c>
      <c r="I13" s="78">
        <v>5</v>
      </c>
      <c r="J13" s="78">
        <v>10</v>
      </c>
      <c r="K13" s="78">
        <v>1</v>
      </c>
      <c r="L13" s="84">
        <f t="shared" si="1"/>
        <v>35</v>
      </c>
    </row>
    <row r="14" spans="2:12" ht="15.75" thickBot="1" x14ac:dyDescent="0.3">
      <c r="B14" s="7" t="s">
        <v>44</v>
      </c>
      <c r="C14" s="78" t="s">
        <v>26</v>
      </c>
      <c r="D14" s="78" t="s">
        <v>26</v>
      </c>
      <c r="E14" s="78" t="s">
        <v>26</v>
      </c>
      <c r="F14" s="78">
        <v>8</v>
      </c>
      <c r="G14" s="78">
        <v>13</v>
      </c>
      <c r="H14" s="78">
        <v>9</v>
      </c>
      <c r="I14" s="78">
        <v>20</v>
      </c>
      <c r="J14" s="78">
        <v>9</v>
      </c>
      <c r="K14" s="78" t="s">
        <v>26</v>
      </c>
      <c r="L14" s="84">
        <f t="shared" si="1"/>
        <v>59</v>
      </c>
    </row>
    <row r="15" spans="2:12" ht="15.75" thickBot="1" x14ac:dyDescent="0.3">
      <c r="B15" s="7" t="s">
        <v>45</v>
      </c>
      <c r="C15" s="78" t="s">
        <v>26</v>
      </c>
      <c r="D15" s="78" t="s">
        <v>26</v>
      </c>
      <c r="E15" s="78" t="s">
        <v>26</v>
      </c>
      <c r="F15" s="78" t="s">
        <v>26</v>
      </c>
      <c r="G15" s="78">
        <v>2</v>
      </c>
      <c r="H15" s="78" t="s">
        <v>26</v>
      </c>
      <c r="I15" s="78">
        <v>2</v>
      </c>
      <c r="J15" s="78">
        <v>4</v>
      </c>
      <c r="K15" s="78" t="s">
        <v>26</v>
      </c>
      <c r="L15" s="84">
        <f t="shared" si="1"/>
        <v>8</v>
      </c>
    </row>
    <row r="16" spans="2:12" ht="15.75" thickBot="1" x14ac:dyDescent="0.3">
      <c r="B16" s="7" t="s">
        <v>46</v>
      </c>
      <c r="C16" s="78" t="s">
        <v>26</v>
      </c>
      <c r="D16" s="78">
        <v>9</v>
      </c>
      <c r="E16" s="78" t="s">
        <v>26</v>
      </c>
      <c r="F16" s="78">
        <v>1</v>
      </c>
      <c r="G16" s="78">
        <v>19</v>
      </c>
      <c r="H16" s="78">
        <v>4</v>
      </c>
      <c r="I16" s="78">
        <v>6</v>
      </c>
      <c r="J16" s="78" t="s">
        <v>26</v>
      </c>
      <c r="K16" s="78" t="s">
        <v>26</v>
      </c>
      <c r="L16" s="84">
        <f t="shared" si="1"/>
        <v>39</v>
      </c>
    </row>
    <row r="17" spans="2:12" ht="15.75" thickBot="1" x14ac:dyDescent="0.3">
      <c r="B17" s="7" t="s">
        <v>47</v>
      </c>
      <c r="C17" s="78" t="s">
        <v>26</v>
      </c>
      <c r="D17" s="78" t="s">
        <v>26</v>
      </c>
      <c r="E17" s="78" t="s">
        <v>26</v>
      </c>
      <c r="F17" s="78" t="s">
        <v>26</v>
      </c>
      <c r="G17" s="78">
        <v>2</v>
      </c>
      <c r="H17" s="78" t="s">
        <v>26</v>
      </c>
      <c r="I17" s="78">
        <v>5</v>
      </c>
      <c r="J17" s="78">
        <v>6</v>
      </c>
      <c r="K17" s="78">
        <v>5</v>
      </c>
      <c r="L17" s="84">
        <f t="shared" si="1"/>
        <v>18</v>
      </c>
    </row>
    <row r="18" spans="2:12" ht="15.75" thickBot="1" x14ac:dyDescent="0.3">
      <c r="B18" s="7" t="s">
        <v>48</v>
      </c>
      <c r="C18" s="78" t="s">
        <v>26</v>
      </c>
      <c r="D18" s="78" t="s">
        <v>26</v>
      </c>
      <c r="E18" s="78">
        <v>2</v>
      </c>
      <c r="F18" s="78" t="s">
        <v>26</v>
      </c>
      <c r="G18" s="78" t="s">
        <v>26</v>
      </c>
      <c r="H18" s="78" t="s">
        <v>26</v>
      </c>
      <c r="I18" s="78" t="s">
        <v>26</v>
      </c>
      <c r="J18" s="78" t="s">
        <v>26</v>
      </c>
      <c r="K18" s="78">
        <v>8</v>
      </c>
      <c r="L18" s="84">
        <f t="shared" si="1"/>
        <v>10</v>
      </c>
    </row>
    <row r="19" spans="2:12" ht="15.75" thickBot="1" x14ac:dyDescent="0.3">
      <c r="B19" s="7" t="s">
        <v>324</v>
      </c>
      <c r="C19" s="78" t="s">
        <v>26</v>
      </c>
      <c r="D19" s="78" t="s">
        <v>26</v>
      </c>
      <c r="E19" s="78" t="s">
        <v>26</v>
      </c>
      <c r="F19" s="78" t="s">
        <v>26</v>
      </c>
      <c r="G19" s="78">
        <v>2</v>
      </c>
      <c r="H19" s="78" t="s">
        <v>26</v>
      </c>
      <c r="I19" s="78" t="s">
        <v>26</v>
      </c>
      <c r="J19" s="78" t="s">
        <v>26</v>
      </c>
      <c r="K19" s="78" t="s">
        <v>26</v>
      </c>
      <c r="L19" s="84">
        <f t="shared" si="1"/>
        <v>2</v>
      </c>
    </row>
    <row r="20" spans="2:12" ht="15.75" thickBot="1" x14ac:dyDescent="0.3">
      <c r="B20" s="7" t="s">
        <v>49</v>
      </c>
      <c r="C20" s="78" t="s">
        <v>26</v>
      </c>
      <c r="D20" s="78" t="s">
        <v>26</v>
      </c>
      <c r="E20" s="78" t="s">
        <v>26</v>
      </c>
      <c r="F20" s="78" t="s">
        <v>26</v>
      </c>
      <c r="G20" s="78" t="s">
        <v>26</v>
      </c>
      <c r="H20" s="78" t="s">
        <v>26</v>
      </c>
      <c r="I20" s="78" t="s">
        <v>26</v>
      </c>
      <c r="J20" s="78">
        <v>1</v>
      </c>
      <c r="K20" s="78" t="s">
        <v>26</v>
      </c>
      <c r="L20" s="84">
        <f t="shared" si="1"/>
        <v>1</v>
      </c>
    </row>
    <row r="21" spans="2:12" ht="15.75" thickBot="1" x14ac:dyDescent="0.3">
      <c r="B21" s="7" t="s">
        <v>50</v>
      </c>
      <c r="C21" s="78" t="s">
        <v>26</v>
      </c>
      <c r="D21" s="78" t="s">
        <v>26</v>
      </c>
      <c r="E21" s="78" t="s">
        <v>26</v>
      </c>
      <c r="F21" s="78" t="s">
        <v>26</v>
      </c>
      <c r="G21" s="78" t="s">
        <v>26</v>
      </c>
      <c r="H21" s="78" t="s">
        <v>26</v>
      </c>
      <c r="I21" s="78" t="s">
        <v>26</v>
      </c>
      <c r="J21" s="78" t="s">
        <v>26</v>
      </c>
      <c r="K21" s="78" t="s">
        <v>26</v>
      </c>
      <c r="L21" s="84">
        <f t="shared" si="1"/>
        <v>0</v>
      </c>
    </row>
    <row r="22" spans="2:12" ht="15.75" thickBot="1" x14ac:dyDescent="0.3">
      <c r="B22" s="7" t="s">
        <v>51</v>
      </c>
      <c r="C22" s="78" t="s">
        <v>26</v>
      </c>
      <c r="D22" s="78" t="s">
        <v>26</v>
      </c>
      <c r="E22" s="78" t="s">
        <v>26</v>
      </c>
      <c r="F22" s="78" t="s">
        <v>26</v>
      </c>
      <c r="G22" s="78" t="s">
        <v>26</v>
      </c>
      <c r="H22" s="78" t="s">
        <v>26</v>
      </c>
      <c r="I22" s="78" t="s">
        <v>26</v>
      </c>
      <c r="J22" s="78" t="s">
        <v>26</v>
      </c>
      <c r="K22" s="78" t="s">
        <v>26</v>
      </c>
      <c r="L22" s="84">
        <f t="shared" si="1"/>
        <v>0</v>
      </c>
    </row>
    <row r="23" spans="2:12" ht="15.75" thickBot="1" x14ac:dyDescent="0.3">
      <c r="B23" s="7" t="s">
        <v>52</v>
      </c>
      <c r="C23" s="78" t="s">
        <v>26</v>
      </c>
      <c r="D23" s="78" t="s">
        <v>26</v>
      </c>
      <c r="E23" s="78" t="s">
        <v>26</v>
      </c>
      <c r="F23" s="78" t="s">
        <v>26</v>
      </c>
      <c r="G23" s="78" t="s">
        <v>26</v>
      </c>
      <c r="H23" s="78" t="s">
        <v>26</v>
      </c>
      <c r="I23" s="78" t="s">
        <v>26</v>
      </c>
      <c r="J23" s="78" t="s">
        <v>26</v>
      </c>
      <c r="K23" s="78" t="s">
        <v>26</v>
      </c>
      <c r="L23" s="84">
        <f t="shared" si="1"/>
        <v>0</v>
      </c>
    </row>
    <row r="24" spans="2:12" ht="15.75" thickBot="1" x14ac:dyDescent="0.3">
      <c r="B24" s="7" t="s">
        <v>53</v>
      </c>
      <c r="C24" s="78" t="s">
        <v>26</v>
      </c>
      <c r="D24" s="78" t="s">
        <v>26</v>
      </c>
      <c r="E24" s="78" t="s">
        <v>26</v>
      </c>
      <c r="F24" s="78" t="s">
        <v>26</v>
      </c>
      <c r="G24" s="78" t="s">
        <v>26</v>
      </c>
      <c r="H24" s="78" t="s">
        <v>26</v>
      </c>
      <c r="I24" s="78">
        <v>3</v>
      </c>
      <c r="J24" s="78" t="s">
        <v>26</v>
      </c>
      <c r="K24" s="78" t="s">
        <v>26</v>
      </c>
      <c r="L24" s="84">
        <f t="shared" si="1"/>
        <v>3</v>
      </c>
    </row>
    <row r="25" spans="2:12" ht="15.75" thickBot="1" x14ac:dyDescent="0.3">
      <c r="B25" s="7" t="s">
        <v>54</v>
      </c>
      <c r="C25" s="78" t="s">
        <v>26</v>
      </c>
      <c r="D25" s="78" t="s">
        <v>26</v>
      </c>
      <c r="E25" s="78" t="s">
        <v>26</v>
      </c>
      <c r="F25" s="78" t="s">
        <v>26</v>
      </c>
      <c r="G25" s="78" t="s">
        <v>26</v>
      </c>
      <c r="H25" s="78" t="s">
        <v>26</v>
      </c>
      <c r="I25" s="78">
        <v>2</v>
      </c>
      <c r="J25" s="78" t="s">
        <v>26</v>
      </c>
      <c r="K25" s="78" t="s">
        <v>26</v>
      </c>
      <c r="L25" s="84">
        <f t="shared" si="1"/>
        <v>2</v>
      </c>
    </row>
    <row r="26" spans="2:12" ht="15.75" thickBot="1" x14ac:dyDescent="0.3">
      <c r="B26" s="7" t="s">
        <v>238</v>
      </c>
      <c r="C26" s="78" t="s">
        <v>26</v>
      </c>
      <c r="D26" s="78" t="s">
        <v>26</v>
      </c>
      <c r="E26" s="78" t="s">
        <v>26</v>
      </c>
      <c r="F26" s="78" t="s">
        <v>26</v>
      </c>
      <c r="G26" s="78" t="s">
        <v>26</v>
      </c>
      <c r="H26" s="78" t="s">
        <v>26</v>
      </c>
      <c r="I26" s="78">
        <v>2</v>
      </c>
      <c r="J26" s="78">
        <v>1</v>
      </c>
      <c r="K26" s="78" t="s">
        <v>26</v>
      </c>
      <c r="L26" s="84">
        <f t="shared" si="1"/>
        <v>3</v>
      </c>
    </row>
    <row r="27" spans="2:12" ht="15.75" thickBot="1" x14ac:dyDescent="0.3">
      <c r="B27" s="7" t="s">
        <v>239</v>
      </c>
      <c r="C27" s="78" t="s">
        <v>26</v>
      </c>
      <c r="D27" s="78" t="s">
        <v>26</v>
      </c>
      <c r="E27" s="78">
        <v>2</v>
      </c>
      <c r="F27" s="78" t="s">
        <v>26</v>
      </c>
      <c r="G27" s="78" t="s">
        <v>26</v>
      </c>
      <c r="H27" s="78">
        <v>9</v>
      </c>
      <c r="I27" s="78" t="s">
        <v>26</v>
      </c>
      <c r="J27" s="78" t="s">
        <v>26</v>
      </c>
      <c r="K27" s="78" t="s">
        <v>26</v>
      </c>
      <c r="L27" s="84">
        <f t="shared" si="1"/>
        <v>11</v>
      </c>
    </row>
    <row r="28" spans="2:12" ht="15.75" thickBot="1" x14ac:dyDescent="0.3">
      <c r="B28" s="7" t="s">
        <v>240</v>
      </c>
      <c r="C28" s="78" t="s">
        <v>26</v>
      </c>
      <c r="D28" s="78" t="s">
        <v>26</v>
      </c>
      <c r="E28" s="78" t="s">
        <v>26</v>
      </c>
      <c r="F28" s="78" t="s">
        <v>26</v>
      </c>
      <c r="G28" s="78" t="s">
        <v>26</v>
      </c>
      <c r="H28" s="78" t="s">
        <v>26</v>
      </c>
      <c r="I28" s="78" t="s">
        <v>26</v>
      </c>
      <c r="J28" s="78">
        <v>2</v>
      </c>
      <c r="K28" s="79" t="s">
        <v>26</v>
      </c>
      <c r="L28" s="84">
        <f t="shared" si="1"/>
        <v>2</v>
      </c>
    </row>
    <row r="29" spans="2:12" ht="15.75" thickBot="1" x14ac:dyDescent="0.3">
      <c r="B29" s="7" t="s">
        <v>55</v>
      </c>
      <c r="C29" s="78" t="s">
        <v>26</v>
      </c>
      <c r="D29" s="78" t="s">
        <v>26</v>
      </c>
      <c r="E29" s="78" t="s">
        <v>26</v>
      </c>
      <c r="F29" s="78" t="s">
        <v>26</v>
      </c>
      <c r="G29" s="78" t="s">
        <v>26</v>
      </c>
      <c r="H29" s="78" t="s">
        <v>26</v>
      </c>
      <c r="I29" s="78">
        <v>1</v>
      </c>
      <c r="J29" s="78" t="s">
        <v>26</v>
      </c>
      <c r="K29" s="79" t="s">
        <v>26</v>
      </c>
      <c r="L29" s="84">
        <f t="shared" si="1"/>
        <v>1</v>
      </c>
    </row>
    <row r="30" spans="2:12" ht="15.75" thickBot="1" x14ac:dyDescent="0.3">
      <c r="B30" s="7" t="s">
        <v>305</v>
      </c>
      <c r="C30" s="78" t="str">
        <f t="shared" ref="C30:K30" si="2">$C$29</f>
        <v>–</v>
      </c>
      <c r="D30" s="78" t="str">
        <f t="shared" si="2"/>
        <v>–</v>
      </c>
      <c r="E30" s="78">
        <v>1</v>
      </c>
      <c r="F30" s="78">
        <v>1</v>
      </c>
      <c r="G30" s="78" t="str">
        <f t="shared" si="2"/>
        <v>–</v>
      </c>
      <c r="H30" s="78">
        <v>1</v>
      </c>
      <c r="I30" s="78" t="str">
        <f t="shared" si="2"/>
        <v>–</v>
      </c>
      <c r="J30" s="78">
        <v>1</v>
      </c>
      <c r="K30" s="79" t="str">
        <f t="shared" si="2"/>
        <v>–</v>
      </c>
      <c r="L30" s="84">
        <f t="shared" si="1"/>
        <v>4</v>
      </c>
    </row>
    <row r="31" spans="2:12" ht="15.75" thickBot="1" x14ac:dyDescent="0.3">
      <c r="B31" s="7" t="s">
        <v>325</v>
      </c>
      <c r="C31" s="78" t="s">
        <v>26</v>
      </c>
      <c r="D31" s="78" t="s">
        <v>26</v>
      </c>
      <c r="E31" s="78" t="s">
        <v>26</v>
      </c>
      <c r="F31" s="78" t="s">
        <v>26</v>
      </c>
      <c r="G31" s="78">
        <v>2</v>
      </c>
      <c r="H31" s="78" t="s">
        <v>26</v>
      </c>
      <c r="I31" s="78" t="s">
        <v>26</v>
      </c>
      <c r="J31" s="78">
        <v>1</v>
      </c>
      <c r="K31" s="78" t="s">
        <v>26</v>
      </c>
      <c r="L31" s="84">
        <f t="shared" ref="L31" si="3">SUM(C31:K31)</f>
        <v>3</v>
      </c>
    </row>
    <row r="32" spans="2:12" ht="15.75" thickBot="1" x14ac:dyDescent="0.3">
      <c r="B32" s="25" t="s">
        <v>245</v>
      </c>
      <c r="C32" s="78" t="s">
        <v>26</v>
      </c>
      <c r="D32" s="78" t="s">
        <v>26</v>
      </c>
      <c r="E32" s="78" t="s">
        <v>26</v>
      </c>
      <c r="F32" s="78" t="s">
        <v>26</v>
      </c>
      <c r="G32" s="78" t="s">
        <v>26</v>
      </c>
      <c r="H32" s="78" t="s">
        <v>26</v>
      </c>
      <c r="I32" s="78">
        <v>1</v>
      </c>
      <c r="J32" s="78" t="s">
        <v>26</v>
      </c>
      <c r="K32" s="269" t="s">
        <v>26</v>
      </c>
      <c r="L32" s="84">
        <f t="shared" ref="L32" si="4">SUM(C32:K32)</f>
        <v>1</v>
      </c>
    </row>
    <row r="33" spans="2:13" ht="15.75" thickBot="1" x14ac:dyDescent="0.3">
      <c r="B33" s="85" t="s">
        <v>24</v>
      </c>
      <c r="C33" s="268">
        <f>SUM(C9:C29)</f>
        <v>0</v>
      </c>
      <c r="D33" s="268">
        <f>SUM(D9:D32)</f>
        <v>19</v>
      </c>
      <c r="E33" s="268">
        <f t="shared" ref="E33:L33" si="5">SUM(E9:E32)</f>
        <v>13</v>
      </c>
      <c r="F33" s="268">
        <f t="shared" si="5"/>
        <v>20</v>
      </c>
      <c r="G33" s="268">
        <f t="shared" si="5"/>
        <v>137</v>
      </c>
      <c r="H33" s="268">
        <f t="shared" si="5"/>
        <v>68</v>
      </c>
      <c r="I33" s="268">
        <f t="shared" si="5"/>
        <v>126</v>
      </c>
      <c r="J33" s="268">
        <f t="shared" si="5"/>
        <v>73</v>
      </c>
      <c r="K33" s="272">
        <f t="shared" si="5"/>
        <v>97</v>
      </c>
      <c r="L33" s="86">
        <f t="shared" si="5"/>
        <v>553</v>
      </c>
      <c r="M33" s="20"/>
    </row>
    <row r="34" spans="2:13" ht="15.75" thickTop="1" x14ac:dyDescent="0.25">
      <c r="D34" s="6"/>
      <c r="L34" s="6"/>
    </row>
  </sheetData>
  <mergeCells count="14">
    <mergeCell ref="B1:L1"/>
    <mergeCell ref="B2:L2"/>
    <mergeCell ref="B7:B8"/>
    <mergeCell ref="K7:K8"/>
    <mergeCell ref="C7:C8"/>
    <mergeCell ref="B4:L4"/>
    <mergeCell ref="D7:D8"/>
    <mergeCell ref="E7:E8"/>
    <mergeCell ref="F7:F8"/>
    <mergeCell ref="G7:G8"/>
    <mergeCell ref="H7:H8"/>
    <mergeCell ref="I7:I8"/>
    <mergeCell ref="J7:J8"/>
    <mergeCell ref="L7:L8"/>
  </mergeCells>
  <pageMargins left="0.23622047244094491" right="0.23622047244094491" top="0.74803149606299213" bottom="0.74803149606299213" header="0.31496062992125984" footer="0.31496062992125984"/>
  <pageSetup paperSize="9" firstPageNumber="8" orientation="landscape" useFirstPageNumber="1" r:id="rId1"/>
  <headerFooter>
    <oddFooter>&amp;C&amp;"Times New Roman,Normálne"&amp;P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62"/>
  <sheetViews>
    <sheetView view="pageLayout" zoomScale="85" zoomScaleNormal="100" zoomScalePageLayoutView="85" workbookViewId="0">
      <selection activeCell="H24" sqref="H24"/>
    </sheetView>
  </sheetViews>
  <sheetFormatPr defaultRowHeight="15" x14ac:dyDescent="0.25"/>
  <cols>
    <col min="1" max="1" width="12.28515625" customWidth="1"/>
    <col min="2" max="2" width="19.42578125" customWidth="1"/>
    <col min="4" max="12" width="9.140625" style="6"/>
    <col min="14" max="14" width="4.85546875" customWidth="1"/>
  </cols>
  <sheetData>
    <row r="1" spans="1:14" x14ac:dyDescent="0.25">
      <c r="B1" s="295" t="s">
        <v>274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2" spans="1:14" x14ac:dyDescent="0.25">
      <c r="B2" s="294" t="s">
        <v>319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</row>
    <row r="4" spans="1:14" x14ac:dyDescent="0.25">
      <c r="A4" s="359" t="s">
        <v>105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</row>
    <row r="5" spans="1:14" ht="15.75" thickBot="1" x14ac:dyDescent="0.3"/>
    <row r="6" spans="1:14" ht="34.5" customHeight="1" thickTop="1" x14ac:dyDescent="0.25">
      <c r="B6" s="395" t="s">
        <v>57</v>
      </c>
      <c r="C6" s="397" t="s">
        <v>113</v>
      </c>
      <c r="D6" s="389" t="s">
        <v>25</v>
      </c>
      <c r="E6" s="383" t="s">
        <v>27</v>
      </c>
      <c r="F6" s="383" t="s">
        <v>28</v>
      </c>
      <c r="G6" s="383" t="s">
        <v>29</v>
      </c>
      <c r="H6" s="383" t="s">
        <v>30</v>
      </c>
      <c r="I6" s="383" t="s">
        <v>31</v>
      </c>
      <c r="J6" s="383" t="s">
        <v>32</v>
      </c>
      <c r="K6" s="383" t="s">
        <v>33</v>
      </c>
      <c r="L6" s="385" t="s">
        <v>38</v>
      </c>
      <c r="M6" s="381" t="s">
        <v>24</v>
      </c>
    </row>
    <row r="7" spans="1:14" ht="48" customHeight="1" thickBot="1" x14ac:dyDescent="0.3">
      <c r="B7" s="396"/>
      <c r="C7" s="398"/>
      <c r="D7" s="390"/>
      <c r="E7" s="384"/>
      <c r="F7" s="384"/>
      <c r="G7" s="384"/>
      <c r="H7" s="384"/>
      <c r="I7" s="384"/>
      <c r="J7" s="384"/>
      <c r="K7" s="384"/>
      <c r="L7" s="386"/>
      <c r="M7" s="382"/>
    </row>
    <row r="8" spans="1:14" ht="16.5" thickTop="1" thickBot="1" x14ac:dyDescent="0.3">
      <c r="B8" s="87" t="s">
        <v>58</v>
      </c>
      <c r="C8" s="79" t="s">
        <v>59</v>
      </c>
      <c r="D8" s="78" t="s">
        <v>26</v>
      </c>
      <c r="E8" s="78">
        <v>50</v>
      </c>
      <c r="F8" s="78" t="s">
        <v>26</v>
      </c>
      <c r="G8" s="78" t="s">
        <v>26</v>
      </c>
      <c r="H8" s="78">
        <v>692.99</v>
      </c>
      <c r="I8" s="270">
        <v>8.3130000000000006</v>
      </c>
      <c r="J8" s="78" t="str">
        <f t="shared" ref="J8" si="0">$F$11</f>
        <v>–</v>
      </c>
      <c r="K8" s="78">
        <v>10</v>
      </c>
      <c r="L8" s="79" t="s">
        <v>26</v>
      </c>
      <c r="M8" s="88">
        <f>SUM(D8:L8)</f>
        <v>761.303</v>
      </c>
    </row>
    <row r="9" spans="1:14" ht="15.75" thickBot="1" x14ac:dyDescent="0.3">
      <c r="B9" s="87" t="s">
        <v>60</v>
      </c>
      <c r="C9" s="79" t="s">
        <v>59</v>
      </c>
      <c r="D9" s="78" t="s">
        <v>26</v>
      </c>
      <c r="E9" s="78" t="s">
        <v>26</v>
      </c>
      <c r="F9" s="78" t="s">
        <v>26</v>
      </c>
      <c r="G9" s="78" t="s">
        <v>26</v>
      </c>
      <c r="H9" s="78" t="str">
        <f>$F$11</f>
        <v>–</v>
      </c>
      <c r="I9" s="270">
        <v>80.63</v>
      </c>
      <c r="J9" s="78">
        <v>108</v>
      </c>
      <c r="K9" s="78">
        <v>15</v>
      </c>
      <c r="L9" s="79" t="s">
        <v>26</v>
      </c>
      <c r="M9" s="88">
        <f t="shared" ref="M9:M61" si="1">SUM(D9:L9)</f>
        <v>203.63</v>
      </c>
    </row>
    <row r="10" spans="1:14" ht="15.75" thickBot="1" x14ac:dyDescent="0.3">
      <c r="B10" s="87" t="s">
        <v>61</v>
      </c>
      <c r="C10" s="79" t="s">
        <v>59</v>
      </c>
      <c r="D10" s="78" t="s">
        <v>26</v>
      </c>
      <c r="E10" s="78" t="s">
        <v>26</v>
      </c>
      <c r="F10" s="78" t="s">
        <v>26</v>
      </c>
      <c r="G10" s="78" t="s">
        <v>26</v>
      </c>
      <c r="H10" s="78" t="s">
        <v>26</v>
      </c>
      <c r="I10" s="78" t="s">
        <v>26</v>
      </c>
      <c r="J10" s="78" t="s">
        <v>26</v>
      </c>
      <c r="K10" s="78" t="s">
        <v>26</v>
      </c>
      <c r="L10" s="79" t="s">
        <v>26</v>
      </c>
      <c r="M10" s="88">
        <f t="shared" si="1"/>
        <v>0</v>
      </c>
    </row>
    <row r="11" spans="1:14" ht="15.75" thickBot="1" x14ac:dyDescent="0.3">
      <c r="B11" s="87" t="s">
        <v>62</v>
      </c>
      <c r="C11" s="79" t="s">
        <v>63</v>
      </c>
      <c r="D11" s="78" t="s">
        <v>26</v>
      </c>
      <c r="E11" s="78" t="s">
        <v>26</v>
      </c>
      <c r="F11" s="78" t="s">
        <v>26</v>
      </c>
      <c r="G11" s="78" t="s">
        <v>26</v>
      </c>
      <c r="H11" s="78" t="s">
        <v>26</v>
      </c>
      <c r="I11" s="78" t="s">
        <v>26</v>
      </c>
      <c r="J11" s="78" t="s">
        <v>26</v>
      </c>
      <c r="K11" s="78" t="s">
        <v>26</v>
      </c>
      <c r="L11" s="79" t="s">
        <v>26</v>
      </c>
      <c r="M11" s="88">
        <f t="shared" si="1"/>
        <v>0</v>
      </c>
    </row>
    <row r="12" spans="1:14" ht="15.75" thickBot="1" x14ac:dyDescent="0.3">
      <c r="B12" s="87" t="s">
        <v>64</v>
      </c>
      <c r="C12" s="79" t="s">
        <v>65</v>
      </c>
      <c r="D12" s="78" t="s">
        <v>26</v>
      </c>
      <c r="E12" s="78" t="s">
        <v>26</v>
      </c>
      <c r="F12" s="78" t="s">
        <v>26</v>
      </c>
      <c r="G12" s="78" t="s">
        <v>26</v>
      </c>
      <c r="H12" s="78" t="s">
        <v>26</v>
      </c>
      <c r="I12" s="78" t="s">
        <v>26</v>
      </c>
      <c r="J12" s="78" t="s">
        <v>26</v>
      </c>
      <c r="K12" s="78" t="s">
        <v>26</v>
      </c>
      <c r="L12" s="79" t="s">
        <v>26</v>
      </c>
      <c r="M12" s="88">
        <f t="shared" si="1"/>
        <v>0</v>
      </c>
    </row>
    <row r="13" spans="1:14" ht="15.75" thickBot="1" x14ac:dyDescent="0.3">
      <c r="B13" s="87" t="s">
        <v>66</v>
      </c>
      <c r="C13" s="79" t="s">
        <v>65</v>
      </c>
      <c r="D13" s="78" t="s">
        <v>26</v>
      </c>
      <c r="E13" s="78">
        <v>100</v>
      </c>
      <c r="F13" s="78">
        <v>30</v>
      </c>
      <c r="G13" s="78">
        <v>5000</v>
      </c>
      <c r="H13" s="78">
        <v>977</v>
      </c>
      <c r="I13" s="78">
        <v>520</v>
      </c>
      <c r="J13" s="78">
        <v>200</v>
      </c>
      <c r="K13" s="78">
        <v>460</v>
      </c>
      <c r="L13" s="79">
        <v>4800</v>
      </c>
      <c r="M13" s="88">
        <f t="shared" si="1"/>
        <v>12087</v>
      </c>
    </row>
    <row r="14" spans="1:14" ht="15.75" thickBot="1" x14ac:dyDescent="0.3">
      <c r="B14" s="87" t="s">
        <v>67</v>
      </c>
      <c r="C14" s="79" t="s">
        <v>68</v>
      </c>
      <c r="D14" s="78" t="s">
        <v>26</v>
      </c>
      <c r="E14" s="78" t="str">
        <f t="shared" ref="E14:K27" si="2">$F$11</f>
        <v>–</v>
      </c>
      <c r="F14" s="78" t="str">
        <f t="shared" si="2"/>
        <v>–</v>
      </c>
      <c r="G14" s="78" t="str">
        <f t="shared" si="2"/>
        <v>–</v>
      </c>
      <c r="H14" s="78">
        <v>189.8</v>
      </c>
      <c r="I14" s="78" t="s">
        <v>26</v>
      </c>
      <c r="J14" s="78">
        <v>4120.75</v>
      </c>
      <c r="K14" s="78">
        <v>152</v>
      </c>
      <c r="L14" s="79">
        <v>2038.46</v>
      </c>
      <c r="M14" s="88">
        <f t="shared" si="1"/>
        <v>6501.01</v>
      </c>
    </row>
    <row r="15" spans="1:14" ht="15.75" thickBot="1" x14ac:dyDescent="0.3">
      <c r="B15" s="87" t="s">
        <v>67</v>
      </c>
      <c r="C15" s="79" t="s">
        <v>65</v>
      </c>
      <c r="D15" s="78" t="s">
        <v>26</v>
      </c>
      <c r="E15" s="78" t="str">
        <f t="shared" si="2"/>
        <v>–</v>
      </c>
      <c r="F15" s="78" t="str">
        <f t="shared" si="2"/>
        <v>–</v>
      </c>
      <c r="G15" s="78" t="str">
        <f t="shared" si="2"/>
        <v>–</v>
      </c>
      <c r="H15" s="78" t="str">
        <f t="shared" si="2"/>
        <v>–</v>
      </c>
      <c r="I15" s="78" t="s">
        <v>26</v>
      </c>
      <c r="J15" s="78" t="str">
        <f t="shared" si="2"/>
        <v>–</v>
      </c>
      <c r="K15" s="78" t="str">
        <f t="shared" si="2"/>
        <v>–</v>
      </c>
      <c r="L15" s="79" t="s">
        <v>26</v>
      </c>
      <c r="M15" s="88">
        <f t="shared" si="1"/>
        <v>0</v>
      </c>
    </row>
    <row r="16" spans="1:14" ht="16.5" thickBot="1" x14ac:dyDescent="0.3">
      <c r="B16" s="87" t="s">
        <v>67</v>
      </c>
      <c r="C16" s="79" t="s">
        <v>69</v>
      </c>
      <c r="D16" s="78" t="s">
        <v>26</v>
      </c>
      <c r="E16" s="78" t="str">
        <f t="shared" si="2"/>
        <v>–</v>
      </c>
      <c r="F16" s="78" t="str">
        <f t="shared" si="2"/>
        <v>–</v>
      </c>
      <c r="G16" s="78" t="str">
        <f t="shared" si="2"/>
        <v>–</v>
      </c>
      <c r="H16" s="78" t="str">
        <f t="shared" si="2"/>
        <v>–</v>
      </c>
      <c r="I16" s="78" t="s">
        <v>26</v>
      </c>
      <c r="J16" s="78" t="str">
        <f t="shared" si="2"/>
        <v>–</v>
      </c>
      <c r="K16" s="78" t="str">
        <f t="shared" si="2"/>
        <v>–</v>
      </c>
      <c r="L16" s="79" t="s">
        <v>26</v>
      </c>
      <c r="M16" s="88">
        <f t="shared" si="1"/>
        <v>0</v>
      </c>
    </row>
    <row r="17" spans="2:13" ht="16.5" thickBot="1" x14ac:dyDescent="0.3">
      <c r="B17" s="87" t="s">
        <v>70</v>
      </c>
      <c r="C17" s="79" t="s">
        <v>69</v>
      </c>
      <c r="D17" s="78" t="s">
        <v>26</v>
      </c>
      <c r="E17" s="78">
        <v>10</v>
      </c>
      <c r="F17" s="78">
        <v>2</v>
      </c>
      <c r="G17" s="78">
        <v>24</v>
      </c>
      <c r="H17" s="78" t="str">
        <f t="shared" si="2"/>
        <v>–</v>
      </c>
      <c r="I17" s="78" t="s">
        <v>26</v>
      </c>
      <c r="J17" s="78" t="str">
        <f t="shared" si="2"/>
        <v>–</v>
      </c>
      <c r="K17" s="78">
        <v>21</v>
      </c>
      <c r="L17" s="79" t="s">
        <v>26</v>
      </c>
      <c r="M17" s="88">
        <f t="shared" si="1"/>
        <v>57</v>
      </c>
    </row>
    <row r="18" spans="2:13" ht="15.75" thickBot="1" x14ac:dyDescent="0.3">
      <c r="B18" s="87" t="s">
        <v>70</v>
      </c>
      <c r="C18" s="79" t="s">
        <v>68</v>
      </c>
      <c r="D18" s="78" t="s">
        <v>26</v>
      </c>
      <c r="E18" s="78" t="str">
        <f t="shared" si="2"/>
        <v>–</v>
      </c>
      <c r="F18" s="78" t="str">
        <f t="shared" si="2"/>
        <v>–</v>
      </c>
      <c r="G18" s="78" t="str">
        <f t="shared" si="2"/>
        <v>–</v>
      </c>
      <c r="H18" s="78">
        <v>2.75</v>
      </c>
      <c r="I18" s="78">
        <v>10.5</v>
      </c>
      <c r="J18" s="78">
        <v>69.92</v>
      </c>
      <c r="K18" s="78" t="s">
        <v>26</v>
      </c>
      <c r="L18" s="79">
        <v>132</v>
      </c>
      <c r="M18" s="88">
        <f t="shared" si="1"/>
        <v>215.17000000000002</v>
      </c>
    </row>
    <row r="19" spans="2:13" ht="15.75" thickBot="1" x14ac:dyDescent="0.3">
      <c r="B19" s="87" t="s">
        <v>71</v>
      </c>
      <c r="C19" s="79" t="s">
        <v>68</v>
      </c>
      <c r="D19" s="78" t="s">
        <v>26</v>
      </c>
      <c r="E19" s="78" t="str">
        <f t="shared" si="2"/>
        <v>–</v>
      </c>
      <c r="F19" s="78" t="str">
        <f t="shared" si="2"/>
        <v>–</v>
      </c>
      <c r="G19" s="78" t="str">
        <f t="shared" si="2"/>
        <v>–</v>
      </c>
      <c r="H19" s="78" t="str">
        <f t="shared" si="2"/>
        <v>–</v>
      </c>
      <c r="I19" s="78">
        <v>25</v>
      </c>
      <c r="J19" s="78">
        <v>561.04999999999995</v>
      </c>
      <c r="K19" s="78" t="str">
        <f t="shared" si="2"/>
        <v>–</v>
      </c>
      <c r="L19" s="79" t="s">
        <v>26</v>
      </c>
      <c r="M19" s="88">
        <f t="shared" si="1"/>
        <v>586.04999999999995</v>
      </c>
    </row>
    <row r="20" spans="2:13" ht="15.75" thickBot="1" x14ac:dyDescent="0.3">
      <c r="B20" s="87" t="s">
        <v>72</v>
      </c>
      <c r="C20" s="79" t="s">
        <v>68</v>
      </c>
      <c r="D20" s="78" t="s">
        <v>26</v>
      </c>
      <c r="E20" s="78" t="str">
        <f t="shared" si="2"/>
        <v>–</v>
      </c>
      <c r="F20" s="78" t="str">
        <f t="shared" si="2"/>
        <v>–</v>
      </c>
      <c r="G20" s="78" t="str">
        <f t="shared" si="2"/>
        <v>–</v>
      </c>
      <c r="H20" s="78" t="str">
        <f t="shared" si="2"/>
        <v>–</v>
      </c>
      <c r="I20" s="78" t="s">
        <v>26</v>
      </c>
      <c r="J20" s="78">
        <v>2.95</v>
      </c>
      <c r="K20" s="78" t="str">
        <f t="shared" si="2"/>
        <v>–</v>
      </c>
      <c r="L20" s="79" t="s">
        <v>26</v>
      </c>
      <c r="M20" s="88">
        <f t="shared" si="1"/>
        <v>2.95</v>
      </c>
    </row>
    <row r="21" spans="2:13" ht="15.75" thickBot="1" x14ac:dyDescent="0.3">
      <c r="B21" s="87" t="s">
        <v>72</v>
      </c>
      <c r="C21" s="79" t="s">
        <v>63</v>
      </c>
      <c r="D21" s="78" t="s">
        <v>26</v>
      </c>
      <c r="E21" s="78" t="str">
        <f t="shared" si="2"/>
        <v>–</v>
      </c>
      <c r="F21" s="78" t="str">
        <f t="shared" si="2"/>
        <v>–</v>
      </c>
      <c r="G21" s="78" t="str">
        <f t="shared" si="2"/>
        <v>–</v>
      </c>
      <c r="H21" s="78" t="str">
        <f t="shared" si="2"/>
        <v>–</v>
      </c>
      <c r="I21" s="78" t="s">
        <v>26</v>
      </c>
      <c r="J21" s="78" t="str">
        <f t="shared" si="2"/>
        <v>–</v>
      </c>
      <c r="K21" s="78" t="str">
        <f t="shared" si="2"/>
        <v>–</v>
      </c>
      <c r="L21" s="79" t="s">
        <v>26</v>
      </c>
      <c r="M21" s="88">
        <f t="shared" si="1"/>
        <v>0</v>
      </c>
    </row>
    <row r="22" spans="2:13" ht="16.5" thickBot="1" x14ac:dyDescent="0.3">
      <c r="B22" s="87" t="s">
        <v>73</v>
      </c>
      <c r="C22" s="79" t="s">
        <v>69</v>
      </c>
      <c r="D22" s="78" t="s">
        <v>26</v>
      </c>
      <c r="E22" s="78" t="str">
        <f t="shared" si="2"/>
        <v>–</v>
      </c>
      <c r="F22" s="78" t="str">
        <f t="shared" si="2"/>
        <v>–</v>
      </c>
      <c r="G22" s="78" t="str">
        <f t="shared" si="2"/>
        <v>–</v>
      </c>
      <c r="H22" s="78">
        <v>10</v>
      </c>
      <c r="I22" s="78" t="s">
        <v>26</v>
      </c>
      <c r="J22" s="78">
        <v>78</v>
      </c>
      <c r="K22" s="78" t="str">
        <f t="shared" si="2"/>
        <v>–</v>
      </c>
      <c r="L22" s="79" t="s">
        <v>26</v>
      </c>
      <c r="M22" s="88">
        <f t="shared" si="1"/>
        <v>88</v>
      </c>
    </row>
    <row r="23" spans="2:13" ht="15.75" thickBot="1" x14ac:dyDescent="0.3">
      <c r="B23" s="87" t="s">
        <v>74</v>
      </c>
      <c r="C23" s="79" t="s">
        <v>68</v>
      </c>
      <c r="D23" s="78" t="s">
        <v>26</v>
      </c>
      <c r="E23" s="78" t="str">
        <f t="shared" si="2"/>
        <v>–</v>
      </c>
      <c r="F23" s="78" t="str">
        <f t="shared" si="2"/>
        <v>–</v>
      </c>
      <c r="G23" s="78" t="str">
        <f t="shared" si="2"/>
        <v>–</v>
      </c>
      <c r="H23" s="78" t="str">
        <f t="shared" si="2"/>
        <v>–</v>
      </c>
      <c r="I23" s="78" t="s">
        <v>26</v>
      </c>
      <c r="J23" s="78" t="str">
        <f t="shared" si="2"/>
        <v>–</v>
      </c>
      <c r="K23" s="78" t="str">
        <f t="shared" si="2"/>
        <v>–</v>
      </c>
      <c r="L23" s="79" t="s">
        <v>26</v>
      </c>
      <c r="M23" s="88">
        <f t="shared" si="1"/>
        <v>0</v>
      </c>
    </row>
    <row r="24" spans="2:13" ht="15.75" thickBot="1" x14ac:dyDescent="0.3">
      <c r="B24" s="87" t="s">
        <v>76</v>
      </c>
      <c r="C24" s="79" t="s">
        <v>68</v>
      </c>
      <c r="D24" s="78" t="s">
        <v>26</v>
      </c>
      <c r="E24" s="78" t="s">
        <v>26</v>
      </c>
      <c r="F24" s="78" t="s">
        <v>26</v>
      </c>
      <c r="G24" s="78" t="s">
        <v>26</v>
      </c>
      <c r="H24" s="78" t="str">
        <f t="shared" si="2"/>
        <v>–</v>
      </c>
      <c r="I24" s="78" t="s">
        <v>26</v>
      </c>
      <c r="J24" s="78">
        <v>27.41</v>
      </c>
      <c r="K24" s="78" t="s">
        <v>26</v>
      </c>
      <c r="L24" s="79" t="s">
        <v>26</v>
      </c>
      <c r="M24" s="88">
        <f t="shared" si="1"/>
        <v>27.41</v>
      </c>
    </row>
    <row r="25" spans="2:13" ht="15.75" thickBot="1" x14ac:dyDescent="0.3">
      <c r="B25" s="87" t="s">
        <v>77</v>
      </c>
      <c r="C25" s="79" t="s">
        <v>63</v>
      </c>
      <c r="D25" s="78" t="s">
        <v>26</v>
      </c>
      <c r="E25" s="78" t="s">
        <v>26</v>
      </c>
      <c r="F25" s="78" t="s">
        <v>26</v>
      </c>
      <c r="G25" s="78" t="s">
        <v>26</v>
      </c>
      <c r="H25" s="78" t="str">
        <f t="shared" si="2"/>
        <v>–</v>
      </c>
      <c r="I25" s="78" t="s">
        <v>26</v>
      </c>
      <c r="J25" s="78" t="s">
        <v>26</v>
      </c>
      <c r="K25" s="78" t="s">
        <v>26</v>
      </c>
      <c r="L25" s="79" t="s">
        <v>26</v>
      </c>
      <c r="M25" s="88">
        <f t="shared" si="1"/>
        <v>0</v>
      </c>
    </row>
    <row r="26" spans="2:13" ht="15.75" thickBot="1" x14ac:dyDescent="0.3">
      <c r="B26" s="87" t="s">
        <v>77</v>
      </c>
      <c r="C26" s="79" t="s">
        <v>65</v>
      </c>
      <c r="D26" s="78" t="s">
        <v>26</v>
      </c>
      <c r="E26" s="78" t="s">
        <v>26</v>
      </c>
      <c r="F26" s="78" t="s">
        <v>26</v>
      </c>
      <c r="G26" s="78" t="s">
        <v>26</v>
      </c>
      <c r="H26" s="78">
        <v>84</v>
      </c>
      <c r="I26" s="78" t="s">
        <v>26</v>
      </c>
      <c r="J26" s="78" t="s">
        <v>26</v>
      </c>
      <c r="K26" s="78" t="s">
        <v>26</v>
      </c>
      <c r="L26" s="79">
        <v>131</v>
      </c>
      <c r="M26" s="88">
        <f t="shared" si="1"/>
        <v>215</v>
      </c>
    </row>
    <row r="27" spans="2:13" ht="15.75" thickBot="1" x14ac:dyDescent="0.3">
      <c r="B27" s="87" t="s">
        <v>77</v>
      </c>
      <c r="C27" s="79" t="s">
        <v>78</v>
      </c>
      <c r="D27" s="78" t="s">
        <v>26</v>
      </c>
      <c r="E27" s="78" t="s">
        <v>26</v>
      </c>
      <c r="F27" s="78" t="s">
        <v>26</v>
      </c>
      <c r="G27" s="78" t="s">
        <v>26</v>
      </c>
      <c r="H27" s="78" t="str">
        <f t="shared" si="2"/>
        <v>–</v>
      </c>
      <c r="I27" s="78" t="s">
        <v>26</v>
      </c>
      <c r="J27" s="78">
        <v>76</v>
      </c>
      <c r="K27" s="78" t="s">
        <v>26</v>
      </c>
      <c r="L27" s="79" t="s">
        <v>26</v>
      </c>
      <c r="M27" s="88">
        <f t="shared" si="1"/>
        <v>76</v>
      </c>
    </row>
    <row r="28" spans="2:13" ht="15.75" thickBot="1" x14ac:dyDescent="0.3">
      <c r="B28" s="87" t="s">
        <v>77</v>
      </c>
      <c r="C28" s="79" t="s">
        <v>68</v>
      </c>
      <c r="D28" s="78" t="s">
        <v>26</v>
      </c>
      <c r="E28" s="78" t="s">
        <v>26</v>
      </c>
      <c r="F28" s="78" t="s">
        <v>26</v>
      </c>
      <c r="G28" s="78" t="s">
        <v>26</v>
      </c>
      <c r="H28" s="78">
        <v>80</v>
      </c>
      <c r="I28" s="78">
        <v>125</v>
      </c>
      <c r="J28" s="78" t="s">
        <v>26</v>
      </c>
      <c r="K28" s="78" t="s">
        <v>26</v>
      </c>
      <c r="L28" s="79" t="s">
        <v>26</v>
      </c>
      <c r="M28" s="88">
        <f t="shared" si="1"/>
        <v>205</v>
      </c>
    </row>
    <row r="29" spans="2:13" ht="16.5" thickBot="1" x14ac:dyDescent="0.3">
      <c r="B29" s="87" t="s">
        <v>77</v>
      </c>
      <c r="C29" s="79" t="s">
        <v>69</v>
      </c>
      <c r="D29" s="78" t="s">
        <v>26</v>
      </c>
      <c r="E29" s="78" t="s">
        <v>26</v>
      </c>
      <c r="F29" s="78" t="s">
        <v>26</v>
      </c>
      <c r="G29" s="78" t="s">
        <v>26</v>
      </c>
      <c r="H29" s="78" t="s">
        <v>26</v>
      </c>
      <c r="I29" s="78" t="s">
        <v>26</v>
      </c>
      <c r="J29" s="78" t="s">
        <v>26</v>
      </c>
      <c r="K29" s="78" t="s">
        <v>26</v>
      </c>
      <c r="L29" s="79" t="s">
        <v>26</v>
      </c>
      <c r="M29" s="88">
        <f t="shared" si="1"/>
        <v>0</v>
      </c>
    </row>
    <row r="30" spans="2:13" ht="16.5" thickBot="1" x14ac:dyDescent="0.3">
      <c r="B30" s="87" t="s">
        <v>79</v>
      </c>
      <c r="C30" s="79" t="s">
        <v>69</v>
      </c>
      <c r="D30" s="78" t="s">
        <v>26</v>
      </c>
      <c r="E30" s="78" t="s">
        <v>26</v>
      </c>
      <c r="F30" s="78" t="s">
        <v>26</v>
      </c>
      <c r="G30" s="78" t="s">
        <v>26</v>
      </c>
      <c r="H30" s="78" t="s">
        <v>26</v>
      </c>
      <c r="I30" s="78" t="s">
        <v>26</v>
      </c>
      <c r="J30" s="78" t="s">
        <v>26</v>
      </c>
      <c r="K30" s="78" t="s">
        <v>26</v>
      </c>
      <c r="L30" s="79" t="s">
        <v>26</v>
      </c>
      <c r="M30" s="88">
        <f t="shared" si="1"/>
        <v>0</v>
      </c>
    </row>
    <row r="31" spans="2:13" ht="16.5" thickBot="1" x14ac:dyDescent="0.3">
      <c r="B31" s="87" t="s">
        <v>80</v>
      </c>
      <c r="C31" s="79" t="s">
        <v>69</v>
      </c>
      <c r="D31" s="78" t="s">
        <v>26</v>
      </c>
      <c r="E31" s="78" t="s">
        <v>26</v>
      </c>
      <c r="F31" s="78" t="s">
        <v>26</v>
      </c>
      <c r="G31" s="78" t="s">
        <v>26</v>
      </c>
      <c r="H31" s="78" t="s">
        <v>26</v>
      </c>
      <c r="I31" s="78" t="s">
        <v>26</v>
      </c>
      <c r="J31" s="78" t="s">
        <v>26</v>
      </c>
      <c r="K31" s="78" t="s">
        <v>26</v>
      </c>
      <c r="L31" s="79" t="s">
        <v>26</v>
      </c>
      <c r="M31" s="88">
        <f t="shared" si="1"/>
        <v>0</v>
      </c>
    </row>
    <row r="32" spans="2:13" ht="15.75" thickBot="1" x14ac:dyDescent="0.3">
      <c r="B32" s="87" t="s">
        <v>81</v>
      </c>
      <c r="C32" s="79" t="s">
        <v>68</v>
      </c>
      <c r="D32" s="78" t="s">
        <v>26</v>
      </c>
      <c r="E32" s="78" t="s">
        <v>26</v>
      </c>
      <c r="F32" s="78" t="s">
        <v>26</v>
      </c>
      <c r="G32" s="78" t="s">
        <v>26</v>
      </c>
      <c r="H32" s="78" t="s">
        <v>26</v>
      </c>
      <c r="I32" s="78">
        <v>1568</v>
      </c>
      <c r="J32" s="78" t="s">
        <v>26</v>
      </c>
      <c r="K32" s="78" t="s">
        <v>26</v>
      </c>
      <c r="L32" s="79" t="s">
        <v>26</v>
      </c>
      <c r="M32" s="88">
        <f t="shared" si="1"/>
        <v>1568</v>
      </c>
    </row>
    <row r="33" spans="2:13" ht="15.75" thickBot="1" x14ac:dyDescent="0.3">
      <c r="B33" s="87" t="s">
        <v>82</v>
      </c>
      <c r="C33" s="79" t="s">
        <v>68</v>
      </c>
      <c r="D33" s="78" t="s">
        <v>26</v>
      </c>
      <c r="E33" s="78" t="s">
        <v>26</v>
      </c>
      <c r="F33" s="78">
        <v>17.54</v>
      </c>
      <c r="G33" s="78" t="s">
        <v>26</v>
      </c>
      <c r="H33" s="78">
        <v>41.8</v>
      </c>
      <c r="I33" s="78" t="str">
        <f t="shared" ref="H33:J46" si="3">$F$11</f>
        <v>–</v>
      </c>
      <c r="J33" s="78">
        <v>0.75</v>
      </c>
      <c r="K33" s="78" t="s">
        <v>26</v>
      </c>
      <c r="L33" s="79" t="s">
        <v>26</v>
      </c>
      <c r="M33" s="88">
        <f t="shared" si="1"/>
        <v>60.089999999999996</v>
      </c>
    </row>
    <row r="34" spans="2:13" ht="16.5" thickBot="1" x14ac:dyDescent="0.3">
      <c r="B34" s="87" t="s">
        <v>83</v>
      </c>
      <c r="C34" s="79" t="s">
        <v>69</v>
      </c>
      <c r="D34" s="78" t="s">
        <v>26</v>
      </c>
      <c r="E34" s="78" t="s">
        <v>26</v>
      </c>
      <c r="F34" s="78" t="s">
        <v>26</v>
      </c>
      <c r="G34" s="78" t="s">
        <v>26</v>
      </c>
      <c r="H34" s="78" t="str">
        <f t="shared" si="3"/>
        <v>–</v>
      </c>
      <c r="I34" s="78" t="str">
        <f t="shared" si="3"/>
        <v>–</v>
      </c>
      <c r="J34" s="78" t="str">
        <f t="shared" si="3"/>
        <v>–</v>
      </c>
      <c r="K34" s="78" t="s">
        <v>26</v>
      </c>
      <c r="L34" s="79" t="s">
        <v>26</v>
      </c>
      <c r="M34" s="88">
        <f t="shared" si="1"/>
        <v>0</v>
      </c>
    </row>
    <row r="35" spans="2:13" ht="15.75" thickBot="1" x14ac:dyDescent="0.3">
      <c r="B35" s="87" t="s">
        <v>83</v>
      </c>
      <c r="C35" s="79" t="s">
        <v>68</v>
      </c>
      <c r="D35" s="78" t="s">
        <v>26</v>
      </c>
      <c r="E35" s="78" t="s">
        <v>26</v>
      </c>
      <c r="F35" s="78" t="s">
        <v>26</v>
      </c>
      <c r="G35" s="78" t="s">
        <v>26</v>
      </c>
      <c r="H35" s="78" t="str">
        <f t="shared" si="3"/>
        <v>–</v>
      </c>
      <c r="I35" s="78" t="str">
        <f t="shared" si="3"/>
        <v>–</v>
      </c>
      <c r="J35" s="78">
        <v>495</v>
      </c>
      <c r="K35" s="78" t="s">
        <v>26</v>
      </c>
      <c r="L35" s="79" t="s">
        <v>26</v>
      </c>
      <c r="M35" s="88">
        <f t="shared" ref="M35" si="4">SUM(D35:L35)</f>
        <v>495</v>
      </c>
    </row>
    <row r="36" spans="2:13" ht="15.75" thickBot="1" x14ac:dyDescent="0.3">
      <c r="B36" s="87" t="s">
        <v>84</v>
      </c>
      <c r="C36" s="79" t="s">
        <v>68</v>
      </c>
      <c r="D36" s="78" t="s">
        <v>26</v>
      </c>
      <c r="E36" s="78" t="s">
        <v>26</v>
      </c>
      <c r="F36" s="78" t="s">
        <v>26</v>
      </c>
      <c r="G36" s="78" t="s">
        <v>26</v>
      </c>
      <c r="H36" s="78">
        <v>232.5</v>
      </c>
      <c r="I36" s="78" t="s">
        <v>26</v>
      </c>
      <c r="J36" s="78" t="str">
        <f t="shared" si="3"/>
        <v>–</v>
      </c>
      <c r="K36" s="78" t="s">
        <v>26</v>
      </c>
      <c r="L36" s="79" t="s">
        <v>26</v>
      </c>
      <c r="M36" s="88">
        <f t="shared" si="1"/>
        <v>232.5</v>
      </c>
    </row>
    <row r="37" spans="2:13" ht="15.75" thickBot="1" x14ac:dyDescent="0.3">
      <c r="B37" s="87" t="s">
        <v>85</v>
      </c>
      <c r="C37" s="79" t="s">
        <v>68</v>
      </c>
      <c r="D37" s="78" t="s">
        <v>26</v>
      </c>
      <c r="E37" s="78" t="s">
        <v>26</v>
      </c>
      <c r="F37" s="78" t="s">
        <v>26</v>
      </c>
      <c r="G37" s="78" t="s">
        <v>26</v>
      </c>
      <c r="H37" s="78" t="str">
        <f t="shared" si="3"/>
        <v>–</v>
      </c>
      <c r="I37" s="78" t="str">
        <f t="shared" si="3"/>
        <v>–</v>
      </c>
      <c r="J37" s="78" t="str">
        <f t="shared" si="3"/>
        <v>–</v>
      </c>
      <c r="K37" s="78" t="s">
        <v>26</v>
      </c>
      <c r="L37" s="79" t="s">
        <v>26</v>
      </c>
      <c r="M37" s="88">
        <f t="shared" si="1"/>
        <v>0</v>
      </c>
    </row>
    <row r="38" spans="2:13" ht="15.75" thickBot="1" x14ac:dyDescent="0.3">
      <c r="B38" s="87" t="s">
        <v>86</v>
      </c>
      <c r="C38" s="79" t="s">
        <v>68</v>
      </c>
      <c r="D38" s="78" t="s">
        <v>26</v>
      </c>
      <c r="E38" s="78" t="s">
        <v>26</v>
      </c>
      <c r="F38" s="78" t="s">
        <v>26</v>
      </c>
      <c r="G38" s="78" t="s">
        <v>26</v>
      </c>
      <c r="H38" s="78" t="str">
        <f t="shared" si="3"/>
        <v>–</v>
      </c>
      <c r="I38" s="78" t="str">
        <f t="shared" si="3"/>
        <v>–</v>
      </c>
      <c r="J38" s="78" t="str">
        <f t="shared" si="3"/>
        <v>–</v>
      </c>
      <c r="K38" s="78" t="s">
        <v>26</v>
      </c>
      <c r="L38" s="79" t="s">
        <v>26</v>
      </c>
      <c r="M38" s="88">
        <f t="shared" si="1"/>
        <v>0</v>
      </c>
    </row>
    <row r="39" spans="2:13" ht="15.75" thickBot="1" x14ac:dyDescent="0.3">
      <c r="B39" s="87" t="s">
        <v>87</v>
      </c>
      <c r="C39" s="79" t="s">
        <v>68</v>
      </c>
      <c r="D39" s="78" t="s">
        <v>26</v>
      </c>
      <c r="E39" s="78" t="s">
        <v>26</v>
      </c>
      <c r="F39" s="78" t="s">
        <v>26</v>
      </c>
      <c r="G39" s="78" t="s">
        <v>26</v>
      </c>
      <c r="H39" s="78" t="str">
        <f t="shared" si="3"/>
        <v>–</v>
      </c>
      <c r="I39" s="78" t="str">
        <f t="shared" si="3"/>
        <v>–</v>
      </c>
      <c r="J39" s="78" t="str">
        <f t="shared" si="3"/>
        <v>–</v>
      </c>
      <c r="K39" s="78" t="s">
        <v>26</v>
      </c>
      <c r="L39" s="79" t="s">
        <v>26</v>
      </c>
      <c r="M39" s="88">
        <f t="shared" si="1"/>
        <v>0</v>
      </c>
    </row>
    <row r="40" spans="2:13" ht="15.75" thickBot="1" x14ac:dyDescent="0.3">
      <c r="B40" s="87" t="s">
        <v>88</v>
      </c>
      <c r="C40" s="79" t="s">
        <v>65</v>
      </c>
      <c r="D40" s="78" t="s">
        <v>26</v>
      </c>
      <c r="E40" s="78" t="s">
        <v>26</v>
      </c>
      <c r="F40" s="78">
        <v>5</v>
      </c>
      <c r="G40" s="78" t="s">
        <v>26</v>
      </c>
      <c r="H40" s="78" t="str">
        <f t="shared" si="3"/>
        <v>–</v>
      </c>
      <c r="I40" s="78" t="str">
        <f t="shared" si="3"/>
        <v>–</v>
      </c>
      <c r="J40" s="78" t="str">
        <f t="shared" si="3"/>
        <v>–</v>
      </c>
      <c r="K40" s="78" t="s">
        <v>26</v>
      </c>
      <c r="L40" s="79" t="s">
        <v>26</v>
      </c>
      <c r="M40" s="88">
        <f t="shared" si="1"/>
        <v>5</v>
      </c>
    </row>
    <row r="41" spans="2:13" ht="26.25" thickBot="1" x14ac:dyDescent="0.3">
      <c r="B41" s="87" t="s">
        <v>89</v>
      </c>
      <c r="C41" s="79" t="s">
        <v>65</v>
      </c>
      <c r="D41" s="78" t="s">
        <v>26</v>
      </c>
      <c r="E41" s="78" t="s">
        <v>26</v>
      </c>
      <c r="F41" s="78" t="s">
        <v>26</v>
      </c>
      <c r="G41" s="78" t="s">
        <v>26</v>
      </c>
      <c r="H41" s="78" t="str">
        <f t="shared" si="3"/>
        <v>–</v>
      </c>
      <c r="I41" s="78" t="str">
        <f t="shared" si="3"/>
        <v>–</v>
      </c>
      <c r="J41" s="78" t="str">
        <f t="shared" si="3"/>
        <v>–</v>
      </c>
      <c r="K41" s="78" t="s">
        <v>26</v>
      </c>
      <c r="L41" s="79" t="s">
        <v>26</v>
      </c>
      <c r="M41" s="88">
        <f t="shared" si="1"/>
        <v>0</v>
      </c>
    </row>
    <row r="42" spans="2:13" ht="16.5" thickBot="1" x14ac:dyDescent="0.3">
      <c r="B42" s="87" t="s">
        <v>90</v>
      </c>
      <c r="C42" s="79" t="s">
        <v>75</v>
      </c>
      <c r="D42" s="78" t="s">
        <v>26</v>
      </c>
      <c r="E42" s="78" t="s">
        <v>26</v>
      </c>
      <c r="F42" s="78" t="s">
        <v>26</v>
      </c>
      <c r="G42" s="78" t="s">
        <v>26</v>
      </c>
      <c r="H42" s="78" t="str">
        <f t="shared" si="3"/>
        <v>–</v>
      </c>
      <c r="I42" s="78" t="str">
        <f t="shared" si="3"/>
        <v>–</v>
      </c>
      <c r="J42" s="78" t="str">
        <f t="shared" si="3"/>
        <v>–</v>
      </c>
      <c r="K42" s="78" t="s">
        <v>26</v>
      </c>
      <c r="L42" s="79" t="s">
        <v>26</v>
      </c>
      <c r="M42" s="88">
        <f t="shared" si="1"/>
        <v>0</v>
      </c>
    </row>
    <row r="43" spans="2:13" ht="16.5" thickBot="1" x14ac:dyDescent="0.3">
      <c r="B43" s="87" t="s">
        <v>91</v>
      </c>
      <c r="C43" s="79" t="s">
        <v>75</v>
      </c>
      <c r="D43" s="78" t="s">
        <v>26</v>
      </c>
      <c r="E43" s="78" t="s">
        <v>26</v>
      </c>
      <c r="F43" s="78" t="s">
        <v>26</v>
      </c>
      <c r="G43" s="78" t="s">
        <v>26</v>
      </c>
      <c r="H43" s="78" t="str">
        <f t="shared" si="3"/>
        <v>–</v>
      </c>
      <c r="I43" s="78" t="str">
        <f t="shared" si="3"/>
        <v>–</v>
      </c>
      <c r="J43" s="78" t="str">
        <f t="shared" si="3"/>
        <v>–</v>
      </c>
      <c r="K43" s="78" t="s">
        <v>26</v>
      </c>
      <c r="L43" s="79" t="s">
        <v>26</v>
      </c>
      <c r="M43" s="88">
        <f t="shared" si="1"/>
        <v>0</v>
      </c>
    </row>
    <row r="44" spans="2:13" ht="16.5" thickBot="1" x14ac:dyDescent="0.3">
      <c r="B44" s="87" t="s">
        <v>92</v>
      </c>
      <c r="C44" s="79" t="s">
        <v>75</v>
      </c>
      <c r="D44" s="78" t="s">
        <v>26</v>
      </c>
      <c r="E44" s="78" t="s">
        <v>26</v>
      </c>
      <c r="F44" s="78" t="s">
        <v>26</v>
      </c>
      <c r="G44" s="78" t="s">
        <v>26</v>
      </c>
      <c r="H44" s="78" t="str">
        <f t="shared" si="3"/>
        <v>–</v>
      </c>
      <c r="I44" s="78" t="str">
        <f t="shared" si="3"/>
        <v>–</v>
      </c>
      <c r="J44" s="78" t="str">
        <f t="shared" si="3"/>
        <v>–</v>
      </c>
      <c r="K44" s="78" t="s">
        <v>26</v>
      </c>
      <c r="L44" s="79" t="s">
        <v>26</v>
      </c>
      <c r="M44" s="88">
        <f t="shared" si="1"/>
        <v>0</v>
      </c>
    </row>
    <row r="45" spans="2:13" ht="16.5" thickBot="1" x14ac:dyDescent="0.3">
      <c r="B45" s="87" t="s">
        <v>93</v>
      </c>
      <c r="C45" s="79" t="s">
        <v>69</v>
      </c>
      <c r="D45" s="78" t="s">
        <v>26</v>
      </c>
      <c r="E45" s="78" t="str">
        <f>$F$45</f>
        <v>–</v>
      </c>
      <c r="F45" s="78" t="s">
        <v>26</v>
      </c>
      <c r="G45" s="78" t="s">
        <v>26</v>
      </c>
      <c r="H45" s="78" t="str">
        <f t="shared" si="3"/>
        <v>–</v>
      </c>
      <c r="I45" s="78" t="str">
        <f t="shared" si="3"/>
        <v>–</v>
      </c>
      <c r="J45" s="78" t="str">
        <f t="shared" si="3"/>
        <v>–</v>
      </c>
      <c r="K45" s="78" t="s">
        <v>26</v>
      </c>
      <c r="L45" s="79">
        <v>12</v>
      </c>
      <c r="M45" s="88">
        <f t="shared" si="1"/>
        <v>12</v>
      </c>
    </row>
    <row r="46" spans="2:13" ht="15.75" thickBot="1" x14ac:dyDescent="0.3">
      <c r="B46" s="87" t="s">
        <v>93</v>
      </c>
      <c r="C46" s="79" t="s">
        <v>68</v>
      </c>
      <c r="D46" s="78" t="s">
        <v>26</v>
      </c>
      <c r="E46" s="78" t="str">
        <f>$F$45</f>
        <v>–</v>
      </c>
      <c r="F46" s="78" t="s">
        <v>26</v>
      </c>
      <c r="G46" s="78" t="s">
        <v>26</v>
      </c>
      <c r="H46" s="78">
        <v>2189</v>
      </c>
      <c r="I46" s="78" t="str">
        <f t="shared" si="3"/>
        <v>–</v>
      </c>
      <c r="J46" s="78">
        <v>19.8</v>
      </c>
      <c r="K46" s="78">
        <v>10</v>
      </c>
      <c r="L46" s="79" t="s">
        <v>26</v>
      </c>
      <c r="M46" s="88">
        <f t="shared" ref="M46" si="5">SUM(D46:L46)</f>
        <v>2218.8000000000002</v>
      </c>
    </row>
    <row r="47" spans="2:13" ht="15.75" thickBot="1" x14ac:dyDescent="0.3">
      <c r="B47" s="87" t="s">
        <v>94</v>
      </c>
      <c r="C47" s="79" t="s">
        <v>68</v>
      </c>
      <c r="D47" s="78" t="s">
        <v>26</v>
      </c>
      <c r="E47" s="78" t="s">
        <v>26</v>
      </c>
      <c r="F47" s="78" t="s">
        <v>26</v>
      </c>
      <c r="G47" s="78" t="s">
        <v>26</v>
      </c>
      <c r="H47" s="78">
        <v>58.89</v>
      </c>
      <c r="I47" s="270">
        <v>30</v>
      </c>
      <c r="J47" s="78">
        <v>66</v>
      </c>
      <c r="K47" s="78" t="s">
        <v>26</v>
      </c>
      <c r="L47" s="79" t="s">
        <v>26</v>
      </c>
      <c r="M47" s="88">
        <f t="shared" si="1"/>
        <v>154.88999999999999</v>
      </c>
    </row>
    <row r="48" spans="2:13" ht="16.5" thickBot="1" x14ac:dyDescent="0.3">
      <c r="B48" s="87" t="s">
        <v>95</v>
      </c>
      <c r="C48" s="79" t="s">
        <v>69</v>
      </c>
      <c r="D48" s="78" t="s">
        <v>26</v>
      </c>
      <c r="E48" s="78" t="s">
        <v>26</v>
      </c>
      <c r="F48" s="78" t="s">
        <v>26</v>
      </c>
      <c r="G48" s="78" t="s">
        <v>26</v>
      </c>
      <c r="H48" s="78" t="s">
        <v>26</v>
      </c>
      <c r="I48" s="78" t="s">
        <v>26</v>
      </c>
      <c r="J48" s="78" t="s">
        <v>26</v>
      </c>
      <c r="K48" s="78" t="s">
        <v>26</v>
      </c>
      <c r="L48" s="79" t="s">
        <v>26</v>
      </c>
      <c r="M48" s="88">
        <f t="shared" si="1"/>
        <v>0</v>
      </c>
    </row>
    <row r="49" spans="2:13" ht="15.75" thickBot="1" x14ac:dyDescent="0.3">
      <c r="B49" s="87" t="s">
        <v>96</v>
      </c>
      <c r="C49" s="79" t="s">
        <v>68</v>
      </c>
      <c r="D49" s="78" t="s">
        <v>26</v>
      </c>
      <c r="E49" s="78" t="s">
        <v>26</v>
      </c>
      <c r="F49" s="78" t="s">
        <v>26</v>
      </c>
      <c r="G49" s="78" t="s">
        <v>26</v>
      </c>
      <c r="H49" s="78">
        <v>3.2</v>
      </c>
      <c r="I49" s="78" t="s">
        <v>26</v>
      </c>
      <c r="J49" s="78" t="s">
        <v>26</v>
      </c>
      <c r="K49" s="78" t="s">
        <v>26</v>
      </c>
      <c r="L49" s="79" t="s">
        <v>26</v>
      </c>
      <c r="M49" s="88">
        <f t="shared" si="1"/>
        <v>3.2</v>
      </c>
    </row>
    <row r="50" spans="2:13" ht="15.75" thickBot="1" x14ac:dyDescent="0.3">
      <c r="B50" s="87" t="s">
        <v>97</v>
      </c>
      <c r="C50" s="79" t="s">
        <v>68</v>
      </c>
      <c r="D50" s="78" t="s">
        <v>26</v>
      </c>
      <c r="E50" s="78" t="s">
        <v>26</v>
      </c>
      <c r="F50" s="78" t="s">
        <v>26</v>
      </c>
      <c r="G50" s="78" t="s">
        <v>26</v>
      </c>
      <c r="H50" s="78">
        <v>13</v>
      </c>
      <c r="I50" s="78" t="s">
        <v>26</v>
      </c>
      <c r="J50" s="78">
        <v>109.28</v>
      </c>
      <c r="K50" s="78" t="s">
        <v>26</v>
      </c>
      <c r="L50" s="79" t="s">
        <v>26</v>
      </c>
      <c r="M50" s="88">
        <f t="shared" si="1"/>
        <v>122.28</v>
      </c>
    </row>
    <row r="51" spans="2:13" ht="16.5" thickBot="1" x14ac:dyDescent="0.3">
      <c r="B51" s="87" t="s">
        <v>98</v>
      </c>
      <c r="C51" s="79" t="s">
        <v>69</v>
      </c>
      <c r="D51" s="78" t="s">
        <v>26</v>
      </c>
      <c r="E51" s="78" t="s">
        <v>26</v>
      </c>
      <c r="F51" s="78" t="s">
        <v>26</v>
      </c>
      <c r="G51" s="78" t="s">
        <v>26</v>
      </c>
      <c r="H51" s="78" t="s">
        <v>26</v>
      </c>
      <c r="I51" s="78" t="s">
        <v>26</v>
      </c>
      <c r="J51" s="78" t="s">
        <v>26</v>
      </c>
      <c r="K51" s="78" t="s">
        <v>26</v>
      </c>
      <c r="L51" s="79" t="s">
        <v>26</v>
      </c>
      <c r="M51" s="88">
        <f t="shared" si="1"/>
        <v>0</v>
      </c>
    </row>
    <row r="52" spans="2:13" ht="16.5" thickBot="1" x14ac:dyDescent="0.3">
      <c r="B52" s="87" t="s">
        <v>99</v>
      </c>
      <c r="C52" s="79" t="s">
        <v>69</v>
      </c>
      <c r="D52" s="78" t="s">
        <v>26</v>
      </c>
      <c r="E52" s="78" t="s">
        <v>26</v>
      </c>
      <c r="F52" s="78" t="s">
        <v>26</v>
      </c>
      <c r="G52" s="78" t="s">
        <v>26</v>
      </c>
      <c r="H52" s="78" t="s">
        <v>26</v>
      </c>
      <c r="I52" s="78" t="s">
        <v>26</v>
      </c>
      <c r="J52" s="78" t="s">
        <v>26</v>
      </c>
      <c r="K52" s="78" t="s">
        <v>26</v>
      </c>
      <c r="L52" s="79" t="s">
        <v>26</v>
      </c>
      <c r="M52" s="88">
        <f t="shared" si="1"/>
        <v>0</v>
      </c>
    </row>
    <row r="53" spans="2:13" ht="16.5" thickBot="1" x14ac:dyDescent="0.3">
      <c r="B53" s="87" t="s">
        <v>100</v>
      </c>
      <c r="C53" s="79" t="s">
        <v>69</v>
      </c>
      <c r="D53" s="78" t="s">
        <v>26</v>
      </c>
      <c r="E53" s="78" t="s">
        <v>26</v>
      </c>
      <c r="F53" s="78" t="s">
        <v>26</v>
      </c>
      <c r="G53" s="78" t="s">
        <v>26</v>
      </c>
      <c r="H53" s="78" t="s">
        <v>26</v>
      </c>
      <c r="I53" s="78" t="s">
        <v>26</v>
      </c>
      <c r="J53" s="78" t="s">
        <v>26</v>
      </c>
      <c r="K53" s="78" t="s">
        <v>26</v>
      </c>
      <c r="L53" s="79" t="s">
        <v>26</v>
      </c>
      <c r="M53" s="88">
        <f t="shared" si="1"/>
        <v>0</v>
      </c>
    </row>
    <row r="54" spans="2:13" ht="15.75" thickBot="1" x14ac:dyDescent="0.3">
      <c r="B54" s="87" t="s">
        <v>100</v>
      </c>
      <c r="C54" s="79" t="s">
        <v>65</v>
      </c>
      <c r="D54" s="78" t="s">
        <v>26</v>
      </c>
      <c r="E54" s="78" t="s">
        <v>26</v>
      </c>
      <c r="F54" s="78" t="s">
        <v>26</v>
      </c>
      <c r="G54" s="78" t="s">
        <v>26</v>
      </c>
      <c r="H54" s="78" t="s">
        <v>26</v>
      </c>
      <c r="I54" s="78" t="str">
        <f>$F$11</f>
        <v>–</v>
      </c>
      <c r="J54" s="78" t="s">
        <v>26</v>
      </c>
      <c r="K54" s="78" t="s">
        <v>26</v>
      </c>
      <c r="L54" s="79" t="s">
        <v>26</v>
      </c>
      <c r="M54" s="88">
        <f t="shared" ref="M54" si="6">SUM(D54:L54)</f>
        <v>0</v>
      </c>
    </row>
    <row r="55" spans="2:13" ht="30.75" customHeight="1" thickBot="1" x14ac:dyDescent="0.3">
      <c r="B55" s="87" t="s">
        <v>101</v>
      </c>
      <c r="C55" s="79" t="s">
        <v>63</v>
      </c>
      <c r="D55" s="78" t="s">
        <v>26</v>
      </c>
      <c r="E55" s="78" t="s">
        <v>26</v>
      </c>
      <c r="F55" s="78" t="s">
        <v>26</v>
      </c>
      <c r="G55" s="78" t="s">
        <v>26</v>
      </c>
      <c r="H55" s="78" t="s">
        <v>26</v>
      </c>
      <c r="I55" s="78" t="s">
        <v>26</v>
      </c>
      <c r="J55" s="78" t="s">
        <v>26</v>
      </c>
      <c r="K55" s="78" t="s">
        <v>26</v>
      </c>
      <c r="L55" s="79" t="s">
        <v>26</v>
      </c>
      <c r="M55" s="88">
        <f t="shared" si="1"/>
        <v>0</v>
      </c>
    </row>
    <row r="56" spans="2:13" ht="25.5" customHeight="1" thickBot="1" x14ac:dyDescent="0.3">
      <c r="B56" s="87" t="s">
        <v>101</v>
      </c>
      <c r="C56" s="79" t="s">
        <v>65</v>
      </c>
      <c r="D56" s="78" t="s">
        <v>26</v>
      </c>
      <c r="E56" s="78" t="s">
        <v>26</v>
      </c>
      <c r="F56" s="78" t="s">
        <v>26</v>
      </c>
      <c r="G56" s="78" t="s">
        <v>26</v>
      </c>
      <c r="H56" s="78" t="s">
        <v>26</v>
      </c>
      <c r="I56" s="78" t="s">
        <v>26</v>
      </c>
      <c r="J56" s="78" t="s">
        <v>26</v>
      </c>
      <c r="K56" s="78" t="s">
        <v>26</v>
      </c>
      <c r="L56" s="79" t="s">
        <v>26</v>
      </c>
      <c r="M56" s="88">
        <f t="shared" si="1"/>
        <v>0</v>
      </c>
    </row>
    <row r="57" spans="2:13" ht="15.75" thickBot="1" x14ac:dyDescent="0.3">
      <c r="B57" s="87" t="s">
        <v>102</v>
      </c>
      <c r="C57" s="79" t="s">
        <v>65</v>
      </c>
      <c r="D57" s="78" t="s">
        <v>26</v>
      </c>
      <c r="E57" s="78" t="s">
        <v>26</v>
      </c>
      <c r="F57" s="78" t="s">
        <v>26</v>
      </c>
      <c r="G57" s="78" t="s">
        <v>26</v>
      </c>
      <c r="H57" s="78">
        <v>28</v>
      </c>
      <c r="I57" s="78" t="s">
        <v>26</v>
      </c>
      <c r="J57" s="78" t="s">
        <v>26</v>
      </c>
      <c r="K57" s="78" t="s">
        <v>26</v>
      </c>
      <c r="L57" s="79" t="s">
        <v>26</v>
      </c>
      <c r="M57" s="88">
        <f t="shared" si="1"/>
        <v>28</v>
      </c>
    </row>
    <row r="58" spans="2:13" ht="15.75" thickBot="1" x14ac:dyDescent="0.3">
      <c r="B58" s="87" t="s">
        <v>102</v>
      </c>
      <c r="C58" s="79" t="s">
        <v>78</v>
      </c>
      <c r="D58" s="78" t="s">
        <v>26</v>
      </c>
      <c r="E58" s="78" t="s">
        <v>26</v>
      </c>
      <c r="F58" s="78" t="s">
        <v>26</v>
      </c>
      <c r="G58" s="78" t="s">
        <v>26</v>
      </c>
      <c r="H58" s="78">
        <v>60</v>
      </c>
      <c r="I58" s="78" t="s">
        <v>26</v>
      </c>
      <c r="J58" s="78">
        <v>41</v>
      </c>
      <c r="K58" s="78" t="s">
        <v>26</v>
      </c>
      <c r="L58" s="79" t="s">
        <v>26</v>
      </c>
      <c r="M58" s="88">
        <f t="shared" si="1"/>
        <v>101</v>
      </c>
    </row>
    <row r="59" spans="2:13" ht="15.75" thickBot="1" x14ac:dyDescent="0.3">
      <c r="B59" s="87" t="s">
        <v>103</v>
      </c>
      <c r="C59" s="79" t="s">
        <v>78</v>
      </c>
      <c r="D59" s="78" t="s">
        <v>26</v>
      </c>
      <c r="E59" s="78" t="s">
        <v>26</v>
      </c>
      <c r="F59" s="78" t="s">
        <v>26</v>
      </c>
      <c r="G59" s="78" t="s">
        <v>26</v>
      </c>
      <c r="H59" s="78" t="s">
        <v>26</v>
      </c>
      <c r="I59" s="78" t="s">
        <v>26</v>
      </c>
      <c r="J59" s="78" t="s">
        <v>26</v>
      </c>
      <c r="K59" s="78" t="s">
        <v>26</v>
      </c>
      <c r="L59" s="79" t="s">
        <v>26</v>
      </c>
      <c r="M59" s="88">
        <f t="shared" si="1"/>
        <v>0</v>
      </c>
    </row>
    <row r="60" spans="2:13" ht="15.75" thickBot="1" x14ac:dyDescent="0.3">
      <c r="B60" s="89" t="s">
        <v>104</v>
      </c>
      <c r="C60" s="90" t="s">
        <v>68</v>
      </c>
      <c r="D60" s="78" t="s">
        <v>26</v>
      </c>
      <c r="E60" s="78" t="s">
        <v>26</v>
      </c>
      <c r="F60" s="78" t="s">
        <v>26</v>
      </c>
      <c r="G60" s="78" t="s">
        <v>26</v>
      </c>
      <c r="H60" s="91" t="s">
        <v>26</v>
      </c>
      <c r="I60" s="78" t="s">
        <v>26</v>
      </c>
      <c r="J60" s="78" t="s">
        <v>26</v>
      </c>
      <c r="K60" s="78" t="s">
        <v>26</v>
      </c>
      <c r="L60" s="78" t="s">
        <v>26</v>
      </c>
      <c r="M60" s="92">
        <f t="shared" ref="M60" si="7">M61</f>
        <v>592</v>
      </c>
    </row>
    <row r="61" spans="2:13" ht="15.75" thickBot="1" x14ac:dyDescent="0.3">
      <c r="B61" s="93" t="s">
        <v>306</v>
      </c>
      <c r="C61" s="94" t="s">
        <v>65</v>
      </c>
      <c r="D61" s="68" t="s">
        <v>26</v>
      </c>
      <c r="E61" s="68" t="s">
        <v>26</v>
      </c>
      <c r="F61" s="68" t="s">
        <v>26</v>
      </c>
      <c r="G61" s="68" t="s">
        <v>26</v>
      </c>
      <c r="H61" s="68">
        <v>32</v>
      </c>
      <c r="I61" s="68" t="s">
        <v>26</v>
      </c>
      <c r="J61" s="68">
        <v>560</v>
      </c>
      <c r="K61" s="68" t="s">
        <v>26</v>
      </c>
      <c r="L61" s="219" t="s">
        <v>26</v>
      </c>
      <c r="M61" s="95">
        <f t="shared" si="1"/>
        <v>592</v>
      </c>
    </row>
    <row r="62" spans="2:13" ht="15.75" thickTop="1" x14ac:dyDescent="0.25"/>
  </sheetData>
  <mergeCells count="15">
    <mergeCell ref="B1:M1"/>
    <mergeCell ref="B2:M2"/>
    <mergeCell ref="A4:N4"/>
    <mergeCell ref="B6:B7"/>
    <mergeCell ref="L6:L7"/>
    <mergeCell ref="M6:M7"/>
    <mergeCell ref="D6:D7"/>
    <mergeCell ref="E6:E7"/>
    <mergeCell ref="F6:F7"/>
    <mergeCell ref="G6:G7"/>
    <mergeCell ref="H6:H7"/>
    <mergeCell ref="I6:I7"/>
    <mergeCell ref="J6:J7"/>
    <mergeCell ref="K6:K7"/>
    <mergeCell ref="C6:C7"/>
  </mergeCells>
  <pageMargins left="0.23622047244094491" right="0.23622047244094491" top="0.74803149606299213" bottom="0.74803149606299213" header="0.31496062992125984" footer="0.31496062992125984"/>
  <pageSetup paperSize="9" firstPageNumber="10" orientation="landscape" useFirstPageNumber="1" r:id="rId1"/>
  <headerFooter>
    <oddFooter>&amp;C&amp;"Times New Roman,Normálne"&amp;P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8"/>
  <sheetViews>
    <sheetView view="pageLayout" zoomScaleNormal="100" workbookViewId="0">
      <selection activeCell="E23" sqref="E23"/>
    </sheetView>
  </sheetViews>
  <sheetFormatPr defaultRowHeight="15" x14ac:dyDescent="0.25"/>
  <cols>
    <col min="1" max="1" width="14.28515625" customWidth="1"/>
    <col min="2" max="2" width="18.140625" customWidth="1"/>
    <col min="3" max="3" width="14.28515625" customWidth="1"/>
    <col min="4" max="4" width="16" bestFit="1" customWidth="1"/>
    <col min="5" max="5" width="14" customWidth="1"/>
  </cols>
  <sheetData>
    <row r="1" spans="1:9" x14ac:dyDescent="0.25">
      <c r="A1" s="295" t="s">
        <v>274</v>
      </c>
      <c r="B1" s="295"/>
      <c r="C1" s="295"/>
      <c r="D1" s="295"/>
      <c r="E1" s="295"/>
      <c r="F1" s="295"/>
      <c r="G1" s="295"/>
      <c r="H1" s="295"/>
      <c r="I1" s="36"/>
    </row>
    <row r="2" spans="1:9" x14ac:dyDescent="0.25">
      <c r="B2" s="294" t="s">
        <v>319</v>
      </c>
      <c r="C2" s="294"/>
      <c r="D2" s="294"/>
      <c r="E2" s="294"/>
      <c r="F2" s="294"/>
      <c r="G2" s="38"/>
      <c r="H2" s="38"/>
      <c r="I2" s="38"/>
    </row>
    <row r="4" spans="1:9" x14ac:dyDescent="0.25">
      <c r="B4" s="359" t="s">
        <v>111</v>
      </c>
      <c r="C4" s="359"/>
      <c r="D4" s="359"/>
      <c r="E4" s="359"/>
      <c r="F4" s="359"/>
    </row>
    <row r="5" spans="1:9" ht="15.75" thickBot="1" x14ac:dyDescent="0.3"/>
    <row r="6" spans="1:9" ht="16.5" thickTop="1" thickBot="1" x14ac:dyDescent="0.3">
      <c r="B6" s="387" t="s">
        <v>106</v>
      </c>
      <c r="C6" s="400" t="s">
        <v>107</v>
      </c>
      <c r="D6" s="401"/>
      <c r="E6" s="402"/>
      <c r="F6" s="393" t="s">
        <v>24</v>
      </c>
    </row>
    <row r="7" spans="1:9" ht="25.5" customHeight="1" x14ac:dyDescent="0.25">
      <c r="B7" s="399"/>
      <c r="C7" s="404" t="s">
        <v>108</v>
      </c>
      <c r="D7" s="408" t="s">
        <v>241</v>
      </c>
      <c r="E7" s="406" t="s">
        <v>109</v>
      </c>
      <c r="F7" s="403"/>
    </row>
    <row r="8" spans="1:9" ht="15.75" thickBot="1" x14ac:dyDescent="0.3">
      <c r="B8" s="388"/>
      <c r="C8" s="405"/>
      <c r="D8" s="409"/>
      <c r="E8" s="407"/>
      <c r="F8" s="394"/>
    </row>
    <row r="9" spans="1:9" ht="16.5" thickTop="1" thickBot="1" x14ac:dyDescent="0.3">
      <c r="B9" s="232" t="s">
        <v>25</v>
      </c>
      <c r="C9" s="78" t="s">
        <v>26</v>
      </c>
      <c r="D9" s="78" t="s">
        <v>26</v>
      </c>
      <c r="E9" s="79" t="s">
        <v>26</v>
      </c>
      <c r="F9" s="79">
        <f>SUM(C9:E9)</f>
        <v>0</v>
      </c>
    </row>
    <row r="10" spans="1:9" ht="15.75" thickBot="1" x14ac:dyDescent="0.3">
      <c r="B10" s="232" t="s">
        <v>27</v>
      </c>
      <c r="C10" s="78">
        <v>24</v>
      </c>
      <c r="D10" s="78">
        <v>11.9</v>
      </c>
      <c r="E10" s="79" t="str">
        <f t="shared" ref="E10" si="0">E9</f>
        <v>–</v>
      </c>
      <c r="F10" s="79">
        <f t="shared" ref="F10:F16" si="1">SUM(C10:E10)</f>
        <v>35.9</v>
      </c>
    </row>
    <row r="11" spans="1:9" ht="15.75" thickBot="1" x14ac:dyDescent="0.3">
      <c r="B11" s="232" t="s">
        <v>28</v>
      </c>
      <c r="C11" s="78">
        <v>0.1</v>
      </c>
      <c r="D11" s="78">
        <v>0.4</v>
      </c>
      <c r="E11" s="79" t="s">
        <v>26</v>
      </c>
      <c r="F11" s="79">
        <f t="shared" si="1"/>
        <v>0.5</v>
      </c>
    </row>
    <row r="12" spans="1:9" ht="15.75" thickBot="1" x14ac:dyDescent="0.3">
      <c r="B12" s="232" t="s">
        <v>29</v>
      </c>
      <c r="C12" s="78" t="s">
        <v>26</v>
      </c>
      <c r="D12" s="78" t="s">
        <v>26</v>
      </c>
      <c r="E12" s="269" t="s">
        <v>26</v>
      </c>
      <c r="F12" s="79">
        <f t="shared" si="1"/>
        <v>0</v>
      </c>
    </row>
    <row r="13" spans="1:9" ht="15.75" thickBot="1" x14ac:dyDescent="0.3">
      <c r="B13" s="232" t="s">
        <v>30</v>
      </c>
      <c r="C13" s="270">
        <v>54.36</v>
      </c>
      <c r="D13" s="78">
        <v>40.200000000000003</v>
      </c>
      <c r="E13" s="79">
        <v>61.6</v>
      </c>
      <c r="F13" s="79">
        <f t="shared" si="1"/>
        <v>156.16</v>
      </c>
    </row>
    <row r="14" spans="1:9" ht="15.75" thickBot="1" x14ac:dyDescent="0.3">
      <c r="B14" s="232" t="s">
        <v>31</v>
      </c>
      <c r="C14" s="270">
        <v>327</v>
      </c>
      <c r="D14" s="270">
        <v>17</v>
      </c>
      <c r="E14" s="79">
        <v>730</v>
      </c>
      <c r="F14" s="79">
        <f t="shared" si="1"/>
        <v>1074</v>
      </c>
    </row>
    <row r="15" spans="1:9" ht="15.75" thickBot="1" x14ac:dyDescent="0.3">
      <c r="B15" s="232" t="s">
        <v>32</v>
      </c>
      <c r="C15" s="270">
        <v>32.762500000000003</v>
      </c>
      <c r="D15" s="270">
        <v>75.938000000000002</v>
      </c>
      <c r="E15" s="79" t="s">
        <v>26</v>
      </c>
      <c r="F15" s="79">
        <f t="shared" si="1"/>
        <v>108.70050000000001</v>
      </c>
    </row>
    <row r="16" spans="1:9" ht="15.75" thickBot="1" x14ac:dyDescent="0.3">
      <c r="B16" s="232" t="s">
        <v>33</v>
      </c>
      <c r="C16" s="78">
        <v>40.700000000000003</v>
      </c>
      <c r="D16" s="78">
        <v>320</v>
      </c>
      <c r="E16" s="79" t="str">
        <f t="shared" ref="E16" si="2">E12</f>
        <v>–</v>
      </c>
      <c r="F16" s="79">
        <f t="shared" si="1"/>
        <v>360.7</v>
      </c>
    </row>
    <row r="17" spans="2:7" ht="15.75" thickBot="1" x14ac:dyDescent="0.3">
      <c r="B17" s="21" t="s">
        <v>110</v>
      </c>
      <c r="C17" s="73">
        <f>SUM(C9:C16)</f>
        <v>478.92250000000001</v>
      </c>
      <c r="D17" s="73">
        <f t="shared" ref="D17:F17" si="3">SUM(D9:D16)</f>
        <v>465.43799999999999</v>
      </c>
      <c r="E17" s="96">
        <f t="shared" si="3"/>
        <v>791.6</v>
      </c>
      <c r="F17" s="97">
        <f t="shared" si="3"/>
        <v>1735.9604999999999</v>
      </c>
      <c r="G17" s="1"/>
    </row>
    <row r="18" spans="2:7" ht="15.75" thickTop="1" x14ac:dyDescent="0.25"/>
  </sheetData>
  <mergeCells count="9">
    <mergeCell ref="A1:H1"/>
    <mergeCell ref="B2:F2"/>
    <mergeCell ref="B4:F4"/>
    <mergeCell ref="B6:B8"/>
    <mergeCell ref="C6:E6"/>
    <mergeCell ref="F6:F8"/>
    <mergeCell ref="C7:C8"/>
    <mergeCell ref="E7:E8"/>
    <mergeCell ref="D7:D8"/>
  </mergeCells>
  <pageMargins left="0.23622047244094491" right="0.23622047244094491" top="0.74803149606299213" bottom="0.74803149606299213" header="0.31496062992125984" footer="0.31496062992125984"/>
  <pageSetup paperSize="9" firstPageNumber="13" orientation="portrait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N54"/>
  <sheetViews>
    <sheetView view="pageLayout" topLeftCell="A19" zoomScale="85" zoomScaleNormal="100" zoomScaleSheetLayoutView="85" zoomScalePageLayoutView="85" workbookViewId="0">
      <selection activeCell="J25" sqref="J25"/>
    </sheetView>
  </sheetViews>
  <sheetFormatPr defaultColWidth="9.140625" defaultRowHeight="15" x14ac:dyDescent="0.25"/>
  <cols>
    <col min="1" max="1" width="5.140625" customWidth="1"/>
    <col min="2" max="2" width="24.5703125" customWidth="1"/>
    <col min="3" max="3" width="9.140625" customWidth="1"/>
    <col min="4" max="4" width="24" customWidth="1"/>
    <col min="5" max="5" width="7.28515625" customWidth="1"/>
    <col min="6" max="13" width="7.42578125" style="6" customWidth="1"/>
    <col min="14" max="14" width="7.42578125" customWidth="1"/>
  </cols>
  <sheetData>
    <row r="1" spans="2:14" x14ac:dyDescent="0.25">
      <c r="B1" s="295" t="s">
        <v>274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</row>
    <row r="2" spans="2:14" x14ac:dyDescent="0.25">
      <c r="B2" s="349" t="s">
        <v>319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</row>
    <row r="3" spans="2:14" x14ac:dyDescent="0.25"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39"/>
    </row>
    <row r="4" spans="2:14" x14ac:dyDescent="0.25">
      <c r="B4" s="359" t="s">
        <v>142</v>
      </c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</row>
    <row r="5" spans="2:14" ht="15.75" thickBot="1" x14ac:dyDescent="0.3"/>
    <row r="6" spans="2:14" ht="91.5" customHeight="1" thickTop="1" thickBot="1" x14ac:dyDescent="0.3">
      <c r="B6" s="416" t="s">
        <v>112</v>
      </c>
      <c r="C6" s="417"/>
      <c r="D6" s="418"/>
      <c r="E6" s="98" t="s">
        <v>113</v>
      </c>
      <c r="F6" s="98" t="s">
        <v>25</v>
      </c>
      <c r="G6" s="98" t="s">
        <v>27</v>
      </c>
      <c r="H6" s="98" t="s">
        <v>28</v>
      </c>
      <c r="I6" s="98" t="s">
        <v>29</v>
      </c>
      <c r="J6" s="98" t="s">
        <v>30</v>
      </c>
      <c r="K6" s="98" t="s">
        <v>31</v>
      </c>
      <c r="L6" s="98" t="s">
        <v>32</v>
      </c>
      <c r="M6" s="98" t="s">
        <v>33</v>
      </c>
      <c r="N6" s="99" t="s">
        <v>35</v>
      </c>
    </row>
    <row r="7" spans="2:14" ht="16.5" thickTop="1" thickBot="1" x14ac:dyDescent="0.3">
      <c r="B7" s="100" t="s">
        <v>114</v>
      </c>
      <c r="C7" s="101" t="s">
        <v>115</v>
      </c>
      <c r="D7" s="102"/>
      <c r="E7" s="78" t="s">
        <v>116</v>
      </c>
      <c r="F7" s="78" t="s">
        <v>26</v>
      </c>
      <c r="G7" s="78" t="s">
        <v>26</v>
      </c>
      <c r="H7" s="78" t="s">
        <v>26</v>
      </c>
      <c r="I7" s="78" t="s">
        <v>26</v>
      </c>
      <c r="J7" s="78" t="s">
        <v>26</v>
      </c>
      <c r="K7" s="78" t="s">
        <v>26</v>
      </c>
      <c r="L7" s="78">
        <v>152</v>
      </c>
      <c r="M7" s="78" t="s">
        <v>26</v>
      </c>
      <c r="N7" s="103">
        <f>SUM(F7:M7)</f>
        <v>152</v>
      </c>
    </row>
    <row r="8" spans="2:14" ht="26.25" thickBot="1" x14ac:dyDescent="0.3">
      <c r="B8" s="104" t="s">
        <v>117</v>
      </c>
      <c r="C8" s="105" t="s">
        <v>118</v>
      </c>
      <c r="D8" s="105" t="s">
        <v>115</v>
      </c>
      <c r="E8" s="78" t="s">
        <v>116</v>
      </c>
      <c r="F8" s="78" t="s">
        <v>26</v>
      </c>
      <c r="G8" s="78" t="s">
        <v>26</v>
      </c>
      <c r="H8" s="78" t="s">
        <v>26</v>
      </c>
      <c r="I8" s="78" t="s">
        <v>26</v>
      </c>
      <c r="J8" s="78" t="s">
        <v>26</v>
      </c>
      <c r="K8" s="78" t="s">
        <v>26</v>
      </c>
      <c r="L8" s="78">
        <v>152</v>
      </c>
      <c r="M8" s="78" t="s">
        <v>26</v>
      </c>
      <c r="N8" s="103">
        <f t="shared" ref="N8:N27" si="0">SUM(F8:M8)</f>
        <v>152</v>
      </c>
    </row>
    <row r="9" spans="2:14" ht="15.75" thickBot="1" x14ac:dyDescent="0.3">
      <c r="B9" s="104"/>
      <c r="C9" s="105"/>
      <c r="D9" s="105" t="s">
        <v>119</v>
      </c>
      <c r="E9" s="105" t="s">
        <v>116</v>
      </c>
      <c r="F9" s="78" t="s">
        <v>26</v>
      </c>
      <c r="G9" s="78" t="s">
        <v>26</v>
      </c>
      <c r="H9" s="78" t="s">
        <v>26</v>
      </c>
      <c r="I9" s="78" t="s">
        <v>26</v>
      </c>
      <c r="J9" s="78" t="s">
        <v>26</v>
      </c>
      <c r="K9" s="78" t="s">
        <v>26</v>
      </c>
      <c r="L9" s="78">
        <v>90</v>
      </c>
      <c r="M9" s="78" t="s">
        <v>26</v>
      </c>
      <c r="N9" s="103">
        <f t="shared" si="0"/>
        <v>90</v>
      </c>
    </row>
    <row r="10" spans="2:14" ht="15.75" customHeight="1" thickBot="1" x14ac:dyDescent="0.3">
      <c r="B10" s="104"/>
      <c r="C10" s="414" t="s">
        <v>120</v>
      </c>
      <c r="D10" s="415"/>
      <c r="E10" s="78" t="s">
        <v>116</v>
      </c>
      <c r="F10" s="78" t="s">
        <v>26</v>
      </c>
      <c r="G10" s="78" t="s">
        <v>26</v>
      </c>
      <c r="H10" s="78" t="s">
        <v>26</v>
      </c>
      <c r="I10" s="78" t="s">
        <v>26</v>
      </c>
      <c r="J10" s="78" t="s">
        <v>26</v>
      </c>
      <c r="K10" s="78" t="s">
        <v>26</v>
      </c>
      <c r="L10" s="78" t="s">
        <v>26</v>
      </c>
      <c r="M10" s="78" t="s">
        <v>26</v>
      </c>
      <c r="N10" s="103">
        <f t="shared" si="0"/>
        <v>0</v>
      </c>
    </row>
    <row r="11" spans="2:14" ht="15.75" customHeight="1" thickBot="1" x14ac:dyDescent="0.3">
      <c r="B11" s="104"/>
      <c r="C11" s="414" t="s">
        <v>121</v>
      </c>
      <c r="D11" s="415"/>
      <c r="E11" s="78" t="s">
        <v>116</v>
      </c>
      <c r="F11" s="78" t="s">
        <v>26</v>
      </c>
      <c r="G11" s="78" t="s">
        <v>26</v>
      </c>
      <c r="H11" s="78" t="s">
        <v>26</v>
      </c>
      <c r="I11" s="78" t="s">
        <v>26</v>
      </c>
      <c r="J11" s="78" t="s">
        <v>26</v>
      </c>
      <c r="K11" s="78" t="s">
        <v>26</v>
      </c>
      <c r="L11" s="78" t="s">
        <v>26</v>
      </c>
      <c r="M11" s="78" t="s">
        <v>26</v>
      </c>
      <c r="N11" s="103">
        <f t="shared" si="0"/>
        <v>0</v>
      </c>
    </row>
    <row r="12" spans="2:14" ht="15.75" customHeight="1" thickBot="1" x14ac:dyDescent="0.3">
      <c r="B12" s="104"/>
      <c r="C12" s="414" t="s">
        <v>122</v>
      </c>
      <c r="D12" s="415"/>
      <c r="E12" s="78" t="s">
        <v>116</v>
      </c>
      <c r="F12" s="78" t="s">
        <v>26</v>
      </c>
      <c r="G12" s="78" t="s">
        <v>26</v>
      </c>
      <c r="H12" s="78" t="s">
        <v>26</v>
      </c>
      <c r="I12" s="78" t="s">
        <v>26</v>
      </c>
      <c r="J12" s="78" t="s">
        <v>26</v>
      </c>
      <c r="K12" s="78" t="s">
        <v>26</v>
      </c>
      <c r="L12" s="78" t="s">
        <v>26</v>
      </c>
      <c r="M12" s="78" t="s">
        <v>26</v>
      </c>
      <c r="N12" s="103">
        <f t="shared" si="0"/>
        <v>0</v>
      </c>
    </row>
    <row r="13" spans="2:14" ht="15.75" customHeight="1" thickBot="1" x14ac:dyDescent="0.3">
      <c r="B13" s="104"/>
      <c r="C13" s="414" t="s">
        <v>123</v>
      </c>
      <c r="D13" s="415"/>
      <c r="E13" s="78" t="s">
        <v>116</v>
      </c>
      <c r="F13" s="78" t="s">
        <v>26</v>
      </c>
      <c r="G13" s="78" t="s">
        <v>26</v>
      </c>
      <c r="H13" s="78" t="s">
        <v>26</v>
      </c>
      <c r="I13" s="78" t="s">
        <v>26</v>
      </c>
      <c r="J13" s="78" t="s">
        <v>26</v>
      </c>
      <c r="K13" s="78" t="s">
        <v>26</v>
      </c>
      <c r="L13" s="78" t="s">
        <v>26</v>
      </c>
      <c r="M13" s="78" t="s">
        <v>26</v>
      </c>
      <c r="N13" s="103">
        <f t="shared" si="0"/>
        <v>0</v>
      </c>
    </row>
    <row r="14" spans="2:14" ht="15.75" customHeight="1" thickBot="1" x14ac:dyDescent="0.3">
      <c r="B14" s="106"/>
      <c r="C14" s="410" t="s">
        <v>124</v>
      </c>
      <c r="D14" s="411"/>
      <c r="E14" s="68" t="s">
        <v>116</v>
      </c>
      <c r="F14" s="68" t="s">
        <v>26</v>
      </c>
      <c r="G14" s="78" t="s">
        <v>26</v>
      </c>
      <c r="H14" s="68" t="s">
        <v>26</v>
      </c>
      <c r="I14" s="68" t="s">
        <v>26</v>
      </c>
      <c r="J14" s="68" t="s">
        <v>26</v>
      </c>
      <c r="K14" s="68" t="s">
        <v>26</v>
      </c>
      <c r="L14" s="266" t="s">
        <v>26</v>
      </c>
      <c r="M14" s="266" t="s">
        <v>26</v>
      </c>
      <c r="N14" s="107">
        <f t="shared" si="0"/>
        <v>0</v>
      </c>
    </row>
    <row r="15" spans="2:14" ht="16.5" thickTop="1" thickBot="1" x14ac:dyDescent="0.3">
      <c r="B15" s="108" t="s">
        <v>125</v>
      </c>
      <c r="C15" s="412" t="s">
        <v>115</v>
      </c>
      <c r="D15" s="413"/>
      <c r="E15" s="78" t="s">
        <v>116</v>
      </c>
      <c r="F15" s="78" t="s">
        <v>26</v>
      </c>
      <c r="G15" s="78">
        <v>30</v>
      </c>
      <c r="H15" s="78" t="s">
        <v>26</v>
      </c>
      <c r="I15" s="267">
        <v>218</v>
      </c>
      <c r="J15" s="78">
        <v>168</v>
      </c>
      <c r="K15" s="267">
        <v>243</v>
      </c>
      <c r="L15" s="267">
        <v>111</v>
      </c>
      <c r="M15" s="225">
        <v>10</v>
      </c>
      <c r="N15" s="109">
        <f>SUM(F15:M15)</f>
        <v>780</v>
      </c>
    </row>
    <row r="16" spans="2:14" ht="15.75" customHeight="1" thickBot="1" x14ac:dyDescent="0.3">
      <c r="B16" s="104" t="s">
        <v>117</v>
      </c>
      <c r="C16" s="414" t="s">
        <v>126</v>
      </c>
      <c r="D16" s="415"/>
      <c r="E16" s="78" t="s">
        <v>116</v>
      </c>
      <c r="F16" s="78" t="s">
        <v>26</v>
      </c>
      <c r="G16" s="78">
        <v>2</v>
      </c>
      <c r="H16" s="78" t="s">
        <v>26</v>
      </c>
      <c r="I16" s="91">
        <v>36</v>
      </c>
      <c r="J16" s="78" t="s">
        <v>26</v>
      </c>
      <c r="K16" s="78">
        <v>19</v>
      </c>
      <c r="L16" s="78" t="s">
        <v>26</v>
      </c>
      <c r="M16" s="78">
        <v>3</v>
      </c>
      <c r="N16" s="103">
        <f t="shared" si="0"/>
        <v>60</v>
      </c>
    </row>
    <row r="17" spans="2:14" ht="15.75" customHeight="1" thickBot="1" x14ac:dyDescent="0.3">
      <c r="B17" s="104"/>
      <c r="C17" s="414" t="s">
        <v>127</v>
      </c>
      <c r="D17" s="415"/>
      <c r="E17" s="78" t="s">
        <v>116</v>
      </c>
      <c r="F17" s="78" t="s">
        <v>26</v>
      </c>
      <c r="G17" s="78">
        <v>28</v>
      </c>
      <c r="H17" s="78" t="s">
        <v>26</v>
      </c>
      <c r="I17" s="91">
        <v>182</v>
      </c>
      <c r="J17" s="78">
        <v>140</v>
      </c>
      <c r="K17" s="78">
        <v>224</v>
      </c>
      <c r="L17" s="78">
        <v>111</v>
      </c>
      <c r="M17" s="78">
        <v>7</v>
      </c>
      <c r="N17" s="103">
        <f t="shared" si="0"/>
        <v>692</v>
      </c>
    </row>
    <row r="18" spans="2:14" ht="15.75" thickBot="1" x14ac:dyDescent="0.3">
      <c r="B18" s="106"/>
      <c r="C18" s="410" t="s">
        <v>128</v>
      </c>
      <c r="D18" s="411"/>
      <c r="E18" s="68" t="s">
        <v>116</v>
      </c>
      <c r="F18" s="68"/>
      <c r="G18" s="68" t="s">
        <v>26</v>
      </c>
      <c r="H18" s="68" t="s">
        <v>26</v>
      </c>
      <c r="I18" s="68" t="s">
        <v>26</v>
      </c>
      <c r="J18" s="68">
        <v>28</v>
      </c>
      <c r="K18" s="68" t="s">
        <v>26</v>
      </c>
      <c r="L18" s="110" t="s">
        <v>26</v>
      </c>
      <c r="M18" s="268" t="s">
        <v>26</v>
      </c>
      <c r="N18" s="111">
        <f t="shared" si="0"/>
        <v>28</v>
      </c>
    </row>
    <row r="19" spans="2:14" ht="16.5" thickTop="1" thickBot="1" x14ac:dyDescent="0.3">
      <c r="B19" s="108" t="s">
        <v>129</v>
      </c>
      <c r="C19" s="412" t="s">
        <v>115</v>
      </c>
      <c r="D19" s="413"/>
      <c r="E19" s="78" t="s">
        <v>116</v>
      </c>
      <c r="F19" s="78" t="s">
        <v>26</v>
      </c>
      <c r="G19" s="78" t="s">
        <v>26</v>
      </c>
      <c r="H19" s="78" t="s">
        <v>26</v>
      </c>
      <c r="I19" s="78" t="s">
        <v>26</v>
      </c>
      <c r="J19" s="78">
        <v>12</v>
      </c>
      <c r="K19" s="78">
        <v>18</v>
      </c>
      <c r="L19" s="78">
        <v>26</v>
      </c>
      <c r="M19" s="78">
        <v>2</v>
      </c>
      <c r="N19" s="103">
        <f>SUM(F19:M19)</f>
        <v>58</v>
      </c>
    </row>
    <row r="20" spans="2:14" ht="15.75" thickBot="1" x14ac:dyDescent="0.3">
      <c r="B20" s="104" t="s">
        <v>117</v>
      </c>
      <c r="C20" s="414" t="s">
        <v>130</v>
      </c>
      <c r="D20" s="415"/>
      <c r="E20" s="78" t="s">
        <v>116</v>
      </c>
      <c r="F20" s="78" t="s">
        <v>26</v>
      </c>
      <c r="G20" s="78" t="s">
        <v>26</v>
      </c>
      <c r="H20" s="78" t="s">
        <v>26</v>
      </c>
      <c r="I20" s="78" t="s">
        <v>26</v>
      </c>
      <c r="J20" s="78" t="s">
        <v>26</v>
      </c>
      <c r="K20" s="78">
        <v>1</v>
      </c>
      <c r="L20" s="78">
        <v>5</v>
      </c>
      <c r="M20" s="78" t="s">
        <v>26</v>
      </c>
      <c r="N20" s="103">
        <f t="shared" si="0"/>
        <v>6</v>
      </c>
    </row>
    <row r="21" spans="2:14" ht="27.75" customHeight="1" thickBot="1" x14ac:dyDescent="0.3">
      <c r="B21" s="104"/>
      <c r="C21" s="414" t="s">
        <v>131</v>
      </c>
      <c r="D21" s="415"/>
      <c r="E21" s="78" t="s">
        <v>116</v>
      </c>
      <c r="F21" s="78" t="s">
        <v>26</v>
      </c>
      <c r="G21" s="78" t="s">
        <v>26</v>
      </c>
      <c r="H21" s="78" t="s">
        <v>26</v>
      </c>
      <c r="I21" s="78" t="s">
        <v>26</v>
      </c>
      <c r="J21" s="78" t="s">
        <v>26</v>
      </c>
      <c r="K21" s="78">
        <v>1</v>
      </c>
      <c r="L21" s="78">
        <v>2</v>
      </c>
      <c r="M21" s="78">
        <v>1</v>
      </c>
      <c r="N21" s="103">
        <f t="shared" si="0"/>
        <v>4</v>
      </c>
    </row>
    <row r="22" spans="2:14" ht="24" customHeight="1" thickBot="1" x14ac:dyDescent="0.3">
      <c r="B22" s="104"/>
      <c r="C22" s="414" t="s">
        <v>132</v>
      </c>
      <c r="D22" s="415"/>
      <c r="E22" s="78" t="s">
        <v>116</v>
      </c>
      <c r="F22" s="78" t="s">
        <v>26</v>
      </c>
      <c r="G22" s="78" t="s">
        <v>26</v>
      </c>
      <c r="H22" s="78" t="s">
        <v>26</v>
      </c>
      <c r="I22" s="78" t="s">
        <v>26</v>
      </c>
      <c r="J22" s="78" t="s">
        <v>26</v>
      </c>
      <c r="K22" s="78">
        <v>1</v>
      </c>
      <c r="L22" s="78" t="s">
        <v>26</v>
      </c>
      <c r="M22" s="78" t="s">
        <v>26</v>
      </c>
      <c r="N22" s="103">
        <f t="shared" si="0"/>
        <v>1</v>
      </c>
    </row>
    <row r="23" spans="2:14" ht="26.25" customHeight="1" thickBot="1" x14ac:dyDescent="0.3">
      <c r="B23" s="104"/>
      <c r="C23" s="414" t="s">
        <v>133</v>
      </c>
      <c r="D23" s="415"/>
      <c r="E23" s="78" t="s">
        <v>116</v>
      </c>
      <c r="F23" s="78" t="s">
        <v>26</v>
      </c>
      <c r="G23" s="78" t="s">
        <v>26</v>
      </c>
      <c r="H23" s="78" t="s">
        <v>26</v>
      </c>
      <c r="I23" s="78" t="s">
        <v>26</v>
      </c>
      <c r="J23" s="78" t="s">
        <v>26</v>
      </c>
      <c r="K23" s="78">
        <v>1</v>
      </c>
      <c r="L23" s="78" t="s">
        <v>26</v>
      </c>
      <c r="M23" s="78" t="s">
        <v>26</v>
      </c>
      <c r="N23" s="103">
        <f t="shared" si="0"/>
        <v>1</v>
      </c>
    </row>
    <row r="24" spans="2:14" ht="15.75" thickBot="1" x14ac:dyDescent="0.3">
      <c r="B24" s="106"/>
      <c r="C24" s="410" t="s">
        <v>134</v>
      </c>
      <c r="D24" s="411"/>
      <c r="E24" s="91" t="s">
        <v>116</v>
      </c>
      <c r="F24" s="112" t="s">
        <v>26</v>
      </c>
      <c r="G24" s="112" t="s">
        <v>26</v>
      </c>
      <c r="H24" s="91" t="s">
        <v>26</v>
      </c>
      <c r="I24" s="112" t="s">
        <v>26</v>
      </c>
      <c r="J24" s="112">
        <v>12</v>
      </c>
      <c r="K24" s="112">
        <v>14</v>
      </c>
      <c r="L24" s="112">
        <v>19</v>
      </c>
      <c r="M24" s="112">
        <v>1</v>
      </c>
      <c r="N24" s="103">
        <f t="shared" si="0"/>
        <v>46</v>
      </c>
    </row>
    <row r="25" spans="2:14" ht="16.5" thickTop="1" thickBot="1" x14ac:dyDescent="0.3">
      <c r="B25" s="114" t="s">
        <v>135</v>
      </c>
      <c r="C25" s="412" t="s">
        <v>136</v>
      </c>
      <c r="D25" s="413"/>
      <c r="E25" s="91" t="s">
        <v>116</v>
      </c>
      <c r="F25" s="91" t="s">
        <v>26</v>
      </c>
      <c r="G25" s="112" t="s">
        <v>26</v>
      </c>
      <c r="H25" s="112" t="s">
        <v>26</v>
      </c>
      <c r="I25" s="112" t="s">
        <v>26</v>
      </c>
      <c r="J25" s="112" t="s">
        <v>26</v>
      </c>
      <c r="K25" s="112" t="s">
        <v>26</v>
      </c>
      <c r="L25" s="112" t="s">
        <v>26</v>
      </c>
      <c r="M25" s="112" t="s">
        <v>26</v>
      </c>
      <c r="N25" s="113">
        <f t="shared" si="0"/>
        <v>0</v>
      </c>
    </row>
    <row r="26" spans="2:14" ht="15.75" thickBot="1" x14ac:dyDescent="0.3">
      <c r="B26" s="115"/>
      <c r="C26" s="414" t="s">
        <v>137</v>
      </c>
      <c r="D26" s="415"/>
      <c r="E26" s="78" t="s">
        <v>78</v>
      </c>
      <c r="F26" s="78" t="s">
        <v>26</v>
      </c>
      <c r="G26" s="78" t="s">
        <v>26</v>
      </c>
      <c r="H26" s="78" t="s">
        <v>26</v>
      </c>
      <c r="I26" s="78" t="s">
        <v>26</v>
      </c>
      <c r="J26" s="78" t="s">
        <v>26</v>
      </c>
      <c r="K26" s="78" t="s">
        <v>26</v>
      </c>
      <c r="L26" s="78" t="s">
        <v>26</v>
      </c>
      <c r="M26" s="78" t="s">
        <v>26</v>
      </c>
      <c r="N26" s="103">
        <f t="shared" si="0"/>
        <v>0</v>
      </c>
    </row>
    <row r="27" spans="2:14" ht="15.75" thickBot="1" x14ac:dyDescent="0.3">
      <c r="B27" s="115"/>
      <c r="C27" s="414" t="s">
        <v>138</v>
      </c>
      <c r="D27" s="415"/>
      <c r="E27" s="78" t="s">
        <v>78</v>
      </c>
      <c r="F27" s="78" t="s">
        <v>26</v>
      </c>
      <c r="G27" s="78" t="s">
        <v>26</v>
      </c>
      <c r="H27" s="78" t="s">
        <v>26</v>
      </c>
      <c r="I27" s="78" t="s">
        <v>26</v>
      </c>
      <c r="J27" s="78" t="s">
        <v>26</v>
      </c>
      <c r="K27" s="78">
        <v>2000</v>
      </c>
      <c r="L27" s="78" t="s">
        <v>26</v>
      </c>
      <c r="M27" s="78" t="s">
        <v>26</v>
      </c>
      <c r="N27" s="103">
        <f t="shared" si="0"/>
        <v>2000</v>
      </c>
    </row>
    <row r="28" spans="2:14" ht="15.75" thickBot="1" x14ac:dyDescent="0.3">
      <c r="B28" s="115"/>
      <c r="C28" s="414" t="s">
        <v>139</v>
      </c>
      <c r="D28" s="415"/>
      <c r="E28" s="78" t="s">
        <v>78</v>
      </c>
      <c r="F28" s="78" t="s">
        <v>26</v>
      </c>
      <c r="G28" s="78" t="s">
        <v>26</v>
      </c>
      <c r="H28" s="78" t="s">
        <v>26</v>
      </c>
      <c r="I28" s="78" t="s">
        <v>26</v>
      </c>
      <c r="J28" s="78">
        <v>3003</v>
      </c>
      <c r="K28" s="78">
        <v>500</v>
      </c>
      <c r="L28" s="78">
        <v>5799</v>
      </c>
      <c r="M28" s="78">
        <v>920</v>
      </c>
      <c r="N28" s="116">
        <f>SUM(F28:M28)</f>
        <v>10222</v>
      </c>
    </row>
    <row r="29" spans="2:14" ht="15.75" thickBot="1" x14ac:dyDescent="0.3">
      <c r="B29" s="115"/>
      <c r="C29" s="414" t="s">
        <v>140</v>
      </c>
      <c r="D29" s="415"/>
      <c r="E29" s="78" t="s">
        <v>78</v>
      </c>
      <c r="F29" s="78" t="s">
        <v>26</v>
      </c>
      <c r="G29" s="78" t="s">
        <v>26</v>
      </c>
      <c r="H29" s="78" t="s">
        <v>26</v>
      </c>
      <c r="I29" s="78" t="s">
        <v>26</v>
      </c>
      <c r="J29" s="78">
        <v>5788</v>
      </c>
      <c r="K29" s="78">
        <v>2460</v>
      </c>
      <c r="L29" s="78">
        <v>1761</v>
      </c>
      <c r="M29" s="78">
        <v>1300</v>
      </c>
      <c r="N29" s="116">
        <f t="shared" ref="N29:N53" si="1">SUM(F29:M29)</f>
        <v>11309</v>
      </c>
    </row>
    <row r="30" spans="2:14" ht="15.75" thickBot="1" x14ac:dyDescent="0.3">
      <c r="B30" s="115"/>
      <c r="C30" s="419" t="s">
        <v>141</v>
      </c>
      <c r="D30" s="420"/>
      <c r="E30" s="78" t="s">
        <v>78</v>
      </c>
      <c r="F30" s="78" t="s">
        <v>26</v>
      </c>
      <c r="G30" s="78" t="s">
        <v>26</v>
      </c>
      <c r="H30" s="78" t="s">
        <v>26</v>
      </c>
      <c r="I30" s="78" t="s">
        <v>26</v>
      </c>
      <c r="J30" s="78">
        <v>4000</v>
      </c>
      <c r="K30" s="78">
        <v>100</v>
      </c>
      <c r="L30" s="78" t="s">
        <v>26</v>
      </c>
      <c r="M30" s="78">
        <v>9001</v>
      </c>
      <c r="N30" s="116">
        <f t="shared" si="1"/>
        <v>13101</v>
      </c>
    </row>
    <row r="31" spans="2:14" ht="15.75" thickBot="1" x14ac:dyDescent="0.3">
      <c r="B31" s="117"/>
      <c r="C31" s="423" t="s">
        <v>160</v>
      </c>
      <c r="D31" s="424"/>
      <c r="E31" s="112" t="s">
        <v>78</v>
      </c>
      <c r="F31" s="112" t="s">
        <v>26</v>
      </c>
      <c r="G31" s="78" t="s">
        <v>26</v>
      </c>
      <c r="H31" s="78" t="s">
        <v>26</v>
      </c>
      <c r="I31" s="112" t="s">
        <v>26</v>
      </c>
      <c r="J31" s="78" t="s">
        <v>26</v>
      </c>
      <c r="K31" s="78" t="s">
        <v>26</v>
      </c>
      <c r="L31" s="78" t="s">
        <v>26</v>
      </c>
      <c r="M31" s="112" t="s">
        <v>26</v>
      </c>
      <c r="N31" s="116">
        <f t="shared" si="1"/>
        <v>0</v>
      </c>
    </row>
    <row r="32" spans="2:14" ht="15.75" thickBot="1" x14ac:dyDescent="0.3">
      <c r="B32" s="117"/>
      <c r="C32" s="423" t="s">
        <v>161</v>
      </c>
      <c r="D32" s="424"/>
      <c r="E32" s="78" t="s">
        <v>78</v>
      </c>
      <c r="F32" s="78" t="s">
        <v>26</v>
      </c>
      <c r="G32" s="78" t="s">
        <v>26</v>
      </c>
      <c r="H32" s="78" t="s">
        <v>26</v>
      </c>
      <c r="I32" s="78" t="s">
        <v>26</v>
      </c>
      <c r="J32" s="78">
        <v>410</v>
      </c>
      <c r="K32" s="78">
        <v>2228</v>
      </c>
      <c r="L32" s="78">
        <v>25</v>
      </c>
      <c r="M32" s="78">
        <v>50</v>
      </c>
      <c r="N32" s="116">
        <f t="shared" si="1"/>
        <v>2713</v>
      </c>
    </row>
    <row r="33" spans="2:14" ht="15.75" thickBot="1" x14ac:dyDescent="0.3">
      <c r="B33" s="117"/>
      <c r="C33" s="423" t="s">
        <v>162</v>
      </c>
      <c r="D33" s="424"/>
      <c r="E33" s="78" t="s">
        <v>116</v>
      </c>
      <c r="F33" s="78" t="s">
        <v>26</v>
      </c>
      <c r="G33" s="78" t="s">
        <v>26</v>
      </c>
      <c r="H33" s="78" t="s">
        <v>26</v>
      </c>
      <c r="I33" s="78" t="s">
        <v>26</v>
      </c>
      <c r="J33" s="78">
        <v>8</v>
      </c>
      <c r="K33" s="78">
        <v>7</v>
      </c>
      <c r="L33" s="78">
        <v>28</v>
      </c>
      <c r="M33" s="78">
        <v>5</v>
      </c>
      <c r="N33" s="116">
        <f t="shared" si="1"/>
        <v>48</v>
      </c>
    </row>
    <row r="34" spans="2:14" ht="15.75" thickBot="1" x14ac:dyDescent="0.3">
      <c r="B34" s="117"/>
      <c r="C34" s="423" t="s">
        <v>163</v>
      </c>
      <c r="D34" s="424"/>
      <c r="E34" s="78" t="s">
        <v>116</v>
      </c>
      <c r="F34" s="78" t="s">
        <v>26</v>
      </c>
      <c r="G34" s="78" t="s">
        <v>26</v>
      </c>
      <c r="H34" s="78" t="s">
        <v>26</v>
      </c>
      <c r="I34" s="78" t="s">
        <v>26</v>
      </c>
      <c r="J34" s="78" t="s">
        <v>26</v>
      </c>
      <c r="K34" s="78" t="s">
        <v>26</v>
      </c>
      <c r="L34" s="78" t="s">
        <v>26</v>
      </c>
      <c r="M34" s="78" t="s">
        <v>26</v>
      </c>
      <c r="N34" s="116">
        <f t="shared" si="1"/>
        <v>0</v>
      </c>
    </row>
    <row r="35" spans="2:14" ht="15.75" thickBot="1" x14ac:dyDescent="0.3">
      <c r="B35" s="117"/>
      <c r="C35" s="423" t="s">
        <v>164</v>
      </c>
      <c r="D35" s="424"/>
      <c r="E35" s="78" t="s">
        <v>78</v>
      </c>
      <c r="F35" s="78" t="s">
        <v>26</v>
      </c>
      <c r="G35" s="78" t="s">
        <v>26</v>
      </c>
      <c r="H35" s="78" t="s">
        <v>26</v>
      </c>
      <c r="I35" s="78" t="s">
        <v>26</v>
      </c>
      <c r="J35" s="78" t="s">
        <v>26</v>
      </c>
      <c r="K35" s="78" t="s">
        <v>26</v>
      </c>
      <c r="L35" s="78" t="s">
        <v>26</v>
      </c>
      <c r="M35" s="78" t="s">
        <v>26</v>
      </c>
      <c r="N35" s="116">
        <f t="shared" si="1"/>
        <v>0</v>
      </c>
    </row>
    <row r="36" spans="2:14" ht="15.75" thickBot="1" x14ac:dyDescent="0.3">
      <c r="B36" s="117"/>
      <c r="C36" s="423" t="s">
        <v>165</v>
      </c>
      <c r="D36" s="424"/>
      <c r="E36" s="78" t="s">
        <v>78</v>
      </c>
      <c r="F36" s="78" t="s">
        <v>26</v>
      </c>
      <c r="G36" s="78" t="s">
        <v>26</v>
      </c>
      <c r="H36" s="78" t="s">
        <v>26</v>
      </c>
      <c r="I36" s="78" t="s">
        <v>26</v>
      </c>
      <c r="J36" s="78" t="s">
        <v>26</v>
      </c>
      <c r="K36" s="78" t="s">
        <v>26</v>
      </c>
      <c r="L36" s="78" t="s">
        <v>26</v>
      </c>
      <c r="M36" s="78" t="s">
        <v>26</v>
      </c>
      <c r="N36" s="116">
        <f t="shared" si="1"/>
        <v>0</v>
      </c>
    </row>
    <row r="37" spans="2:14" ht="15.75" thickBot="1" x14ac:dyDescent="0.3">
      <c r="B37" s="117"/>
      <c r="C37" s="423" t="s">
        <v>166</v>
      </c>
      <c r="D37" s="424"/>
      <c r="E37" s="78" t="s">
        <v>78</v>
      </c>
      <c r="F37" s="78" t="s">
        <v>26</v>
      </c>
      <c r="G37" s="78" t="s">
        <v>26</v>
      </c>
      <c r="H37" s="78" t="s">
        <v>26</v>
      </c>
      <c r="I37" s="78" t="s">
        <v>26</v>
      </c>
      <c r="J37" s="78">
        <v>3</v>
      </c>
      <c r="K37" s="78" t="s">
        <v>26</v>
      </c>
      <c r="L37" s="78" t="s">
        <v>26</v>
      </c>
      <c r="M37" s="78" t="s">
        <v>26</v>
      </c>
      <c r="N37" s="116">
        <f t="shared" si="1"/>
        <v>3</v>
      </c>
    </row>
    <row r="38" spans="2:14" ht="15.75" thickBot="1" x14ac:dyDescent="0.3">
      <c r="B38" s="117"/>
      <c r="C38" s="423" t="s">
        <v>167</v>
      </c>
      <c r="D38" s="424"/>
      <c r="E38" s="78" t="s">
        <v>78</v>
      </c>
      <c r="F38" s="78" t="s">
        <v>26</v>
      </c>
      <c r="G38" s="78" t="s">
        <v>26</v>
      </c>
      <c r="H38" s="78" t="s">
        <v>26</v>
      </c>
      <c r="I38" s="78" t="s">
        <v>26</v>
      </c>
      <c r="J38" s="78" t="s">
        <v>26</v>
      </c>
      <c r="K38" s="78" t="s">
        <v>26</v>
      </c>
      <c r="L38" s="78" t="s">
        <v>26</v>
      </c>
      <c r="M38" s="78" t="s">
        <v>26</v>
      </c>
      <c r="N38" s="116">
        <f t="shared" si="1"/>
        <v>0</v>
      </c>
    </row>
    <row r="39" spans="2:14" ht="15.75" thickBot="1" x14ac:dyDescent="0.3">
      <c r="B39" s="117"/>
      <c r="C39" s="423" t="s">
        <v>168</v>
      </c>
      <c r="D39" s="424"/>
      <c r="E39" s="78" t="s">
        <v>116</v>
      </c>
      <c r="F39" s="78" t="s">
        <v>26</v>
      </c>
      <c r="G39" s="78" t="s">
        <v>26</v>
      </c>
      <c r="H39" s="78" t="s">
        <v>26</v>
      </c>
      <c r="I39" s="78" t="s">
        <v>26</v>
      </c>
      <c r="J39" s="78" t="s">
        <v>26</v>
      </c>
      <c r="K39" s="78" t="s">
        <v>26</v>
      </c>
      <c r="L39" s="78" t="s">
        <v>26</v>
      </c>
      <c r="M39" s="78">
        <v>3</v>
      </c>
      <c r="N39" s="116">
        <f t="shared" si="1"/>
        <v>3</v>
      </c>
    </row>
    <row r="40" spans="2:14" ht="15.75" thickBot="1" x14ac:dyDescent="0.3">
      <c r="B40" s="117"/>
      <c r="C40" s="423" t="s">
        <v>169</v>
      </c>
      <c r="D40" s="424"/>
      <c r="E40" s="78" t="s">
        <v>116</v>
      </c>
      <c r="F40" s="78" t="s">
        <v>26</v>
      </c>
      <c r="G40" s="78" t="s">
        <v>26</v>
      </c>
      <c r="H40" s="78" t="s">
        <v>26</v>
      </c>
      <c r="I40" s="78" t="s">
        <v>26</v>
      </c>
      <c r="J40" s="78" t="s">
        <v>26</v>
      </c>
      <c r="K40" s="78" t="s">
        <v>26</v>
      </c>
      <c r="L40" s="78" t="s">
        <v>26</v>
      </c>
      <c r="M40" s="78" t="s">
        <v>26</v>
      </c>
      <c r="N40" s="116">
        <f t="shared" si="1"/>
        <v>0</v>
      </c>
    </row>
    <row r="41" spans="2:14" ht="15.75" thickBot="1" x14ac:dyDescent="0.3">
      <c r="B41" s="117"/>
      <c r="C41" s="421" t="s">
        <v>170</v>
      </c>
      <c r="D41" s="422"/>
      <c r="E41" s="78" t="s">
        <v>78</v>
      </c>
      <c r="F41" s="78" t="s">
        <v>26</v>
      </c>
      <c r="G41" s="78" t="str">
        <f t="shared" ref="G41:G42" si="2">$F$51</f>
        <v>–</v>
      </c>
      <c r="H41" s="78" t="s">
        <v>26</v>
      </c>
      <c r="I41" s="78" t="s">
        <v>26</v>
      </c>
      <c r="J41" s="78" t="s">
        <v>26</v>
      </c>
      <c r="K41" s="78" t="s">
        <v>26</v>
      </c>
      <c r="L41" s="78">
        <v>3.5</v>
      </c>
      <c r="M41" s="78">
        <v>2</v>
      </c>
      <c r="N41" s="116">
        <f t="shared" si="1"/>
        <v>5.5</v>
      </c>
    </row>
    <row r="42" spans="2:14" ht="15.75" thickBot="1" x14ac:dyDescent="0.3">
      <c r="B42" s="117"/>
      <c r="C42" s="421" t="s">
        <v>171</v>
      </c>
      <c r="D42" s="422"/>
      <c r="E42" s="78" t="s">
        <v>116</v>
      </c>
      <c r="F42" s="78" t="s">
        <v>26</v>
      </c>
      <c r="G42" s="78" t="str">
        <f t="shared" si="2"/>
        <v>–</v>
      </c>
      <c r="H42" s="78" t="s">
        <v>26</v>
      </c>
      <c r="I42" s="78" t="s">
        <v>26</v>
      </c>
      <c r="J42" s="78" t="s">
        <v>26</v>
      </c>
      <c r="K42" s="78" t="s">
        <v>26</v>
      </c>
      <c r="L42" s="78">
        <v>1</v>
      </c>
      <c r="M42" s="78" t="s">
        <v>26</v>
      </c>
      <c r="N42" s="116">
        <f t="shared" si="1"/>
        <v>1</v>
      </c>
    </row>
    <row r="43" spans="2:14" ht="15.75" thickBot="1" x14ac:dyDescent="0.3">
      <c r="B43" s="117"/>
      <c r="C43" s="421" t="s">
        <v>172</v>
      </c>
      <c r="D43" s="422"/>
      <c r="E43" s="78" t="s">
        <v>78</v>
      </c>
      <c r="F43" s="78" t="s">
        <v>26</v>
      </c>
      <c r="G43" s="78" t="s">
        <v>26</v>
      </c>
      <c r="H43" s="78" t="s">
        <v>26</v>
      </c>
      <c r="I43" s="78" t="s">
        <v>26</v>
      </c>
      <c r="J43" s="78" t="s">
        <v>26</v>
      </c>
      <c r="K43" s="78" t="s">
        <v>26</v>
      </c>
      <c r="L43" s="78">
        <v>5</v>
      </c>
      <c r="M43" s="78" t="s">
        <v>26</v>
      </c>
      <c r="N43" s="116">
        <f t="shared" si="1"/>
        <v>5</v>
      </c>
    </row>
    <row r="44" spans="2:14" ht="15.75" thickBot="1" x14ac:dyDescent="0.3">
      <c r="B44" s="117"/>
      <c r="C44" s="421" t="s">
        <v>173</v>
      </c>
      <c r="D44" s="422"/>
      <c r="E44" s="78" t="s">
        <v>116</v>
      </c>
      <c r="F44" s="78" t="s">
        <v>26</v>
      </c>
      <c r="G44" s="78" t="s">
        <v>26</v>
      </c>
      <c r="H44" s="78" t="s">
        <v>26</v>
      </c>
      <c r="I44" s="78" t="s">
        <v>26</v>
      </c>
      <c r="J44" s="78">
        <v>1</v>
      </c>
      <c r="K44" s="78" t="s">
        <v>26</v>
      </c>
      <c r="L44" s="112">
        <v>1</v>
      </c>
      <c r="M44" s="78" t="s">
        <v>26</v>
      </c>
      <c r="N44" s="116">
        <f t="shared" si="1"/>
        <v>2</v>
      </c>
    </row>
    <row r="45" spans="2:14" ht="15.75" thickBot="1" x14ac:dyDescent="0.3">
      <c r="B45" s="118"/>
      <c r="C45" s="428" t="s">
        <v>174</v>
      </c>
      <c r="D45" s="429"/>
      <c r="E45" s="34" t="s">
        <v>116</v>
      </c>
      <c r="F45" s="68" t="s">
        <v>26</v>
      </c>
      <c r="G45" s="68">
        <v>3</v>
      </c>
      <c r="H45" s="68" t="s">
        <v>26</v>
      </c>
      <c r="I45" s="68" t="s">
        <v>26</v>
      </c>
      <c r="J45" s="68" t="s">
        <v>26</v>
      </c>
      <c r="K45" s="68" t="str">
        <f>$K$44</f>
        <v>–</v>
      </c>
      <c r="L45" s="268">
        <v>52</v>
      </c>
      <c r="M45" s="68">
        <v>1</v>
      </c>
      <c r="N45" s="119">
        <f t="shared" si="1"/>
        <v>56</v>
      </c>
    </row>
    <row r="46" spans="2:14" ht="16.5" thickTop="1" thickBot="1" x14ac:dyDescent="0.3">
      <c r="B46" s="430" t="s">
        <v>175</v>
      </c>
      <c r="C46" s="431"/>
      <c r="D46" s="432"/>
      <c r="E46" s="120" t="s">
        <v>116</v>
      </c>
      <c r="F46" s="78" t="s">
        <v>26</v>
      </c>
      <c r="G46" s="78" t="s">
        <v>26</v>
      </c>
      <c r="H46" s="78" t="s">
        <v>26</v>
      </c>
      <c r="I46" s="78" t="s">
        <v>26</v>
      </c>
      <c r="J46" s="78" t="s">
        <v>26</v>
      </c>
      <c r="K46" s="78" t="s">
        <v>26</v>
      </c>
      <c r="L46" s="78">
        <v>4</v>
      </c>
      <c r="M46" s="78">
        <v>4</v>
      </c>
      <c r="N46" s="116">
        <f t="shared" si="1"/>
        <v>8</v>
      </c>
    </row>
    <row r="47" spans="2:14" ht="15.75" thickBot="1" x14ac:dyDescent="0.3">
      <c r="B47" s="430" t="s">
        <v>176</v>
      </c>
      <c r="C47" s="431"/>
      <c r="D47" s="432"/>
      <c r="E47" s="120" t="s">
        <v>116</v>
      </c>
      <c r="F47" s="78" t="s">
        <v>26</v>
      </c>
      <c r="G47" s="78" t="s">
        <v>26</v>
      </c>
      <c r="H47" s="78" t="s">
        <v>26</v>
      </c>
      <c r="I47" s="78" t="s">
        <v>26</v>
      </c>
      <c r="J47" s="78">
        <v>3</v>
      </c>
      <c r="K47" s="78">
        <v>8</v>
      </c>
      <c r="L47" s="112" t="s">
        <v>26</v>
      </c>
      <c r="M47" s="78" t="s">
        <v>26</v>
      </c>
      <c r="N47" s="116">
        <f t="shared" si="1"/>
        <v>11</v>
      </c>
    </row>
    <row r="48" spans="2:14" ht="15.75" thickBot="1" x14ac:dyDescent="0.3">
      <c r="B48" s="430" t="s">
        <v>177</v>
      </c>
      <c r="C48" s="431"/>
      <c r="D48" s="432"/>
      <c r="E48" s="120" t="s">
        <v>116</v>
      </c>
      <c r="F48" s="78" t="s">
        <v>26</v>
      </c>
      <c r="G48" s="78" t="s">
        <v>26</v>
      </c>
      <c r="H48" s="78" t="s">
        <v>26</v>
      </c>
      <c r="I48" s="78" t="s">
        <v>26</v>
      </c>
      <c r="J48" s="78" t="s">
        <v>26</v>
      </c>
      <c r="K48" s="78" t="s">
        <v>26</v>
      </c>
      <c r="L48" s="112" t="s">
        <v>26</v>
      </c>
      <c r="M48" s="78" t="s">
        <v>26</v>
      </c>
      <c r="N48" s="116">
        <f t="shared" si="1"/>
        <v>0</v>
      </c>
    </row>
    <row r="49" spans="2:14" ht="15.75" thickBot="1" x14ac:dyDescent="0.3">
      <c r="B49" s="433" t="s">
        <v>178</v>
      </c>
      <c r="C49" s="434"/>
      <c r="D49" s="435"/>
      <c r="E49" s="120" t="s">
        <v>116</v>
      </c>
      <c r="F49" s="78" t="s">
        <v>26</v>
      </c>
      <c r="G49" s="78" t="s">
        <v>26</v>
      </c>
      <c r="H49" s="78" t="s">
        <v>26</v>
      </c>
      <c r="I49" s="78" t="s">
        <v>26</v>
      </c>
      <c r="J49" s="78" t="s">
        <v>26</v>
      </c>
      <c r="K49" s="78" t="s">
        <v>26</v>
      </c>
      <c r="L49" s="112" t="s">
        <v>26</v>
      </c>
      <c r="M49" s="78" t="s">
        <v>26</v>
      </c>
      <c r="N49" s="116">
        <f t="shared" si="1"/>
        <v>0</v>
      </c>
    </row>
    <row r="50" spans="2:14" ht="15.75" thickBot="1" x14ac:dyDescent="0.3">
      <c r="B50" s="433" t="s">
        <v>179</v>
      </c>
      <c r="C50" s="434"/>
      <c r="D50" s="435"/>
      <c r="E50" s="120" t="s">
        <v>68</v>
      </c>
      <c r="F50" s="78" t="s">
        <v>26</v>
      </c>
      <c r="G50" s="78" t="str">
        <f t="shared" ref="G50" si="3">$F$51</f>
        <v>–</v>
      </c>
      <c r="H50" s="78" t="s">
        <v>26</v>
      </c>
      <c r="I50" s="78" t="s">
        <v>26</v>
      </c>
      <c r="J50" s="78">
        <v>285</v>
      </c>
      <c r="K50" s="78" t="s">
        <v>26</v>
      </c>
      <c r="L50" s="112" t="s">
        <v>26</v>
      </c>
      <c r="M50" s="78" t="s">
        <v>26</v>
      </c>
      <c r="N50" s="116">
        <f t="shared" si="1"/>
        <v>285</v>
      </c>
    </row>
    <row r="51" spans="2:14" ht="15.75" thickBot="1" x14ac:dyDescent="0.3">
      <c r="B51" s="430" t="s">
        <v>180</v>
      </c>
      <c r="C51" s="431"/>
      <c r="D51" s="432"/>
      <c r="E51" s="120" t="s">
        <v>116</v>
      </c>
      <c r="F51" s="78" t="s">
        <v>26</v>
      </c>
      <c r="G51" s="78">
        <v>1</v>
      </c>
      <c r="H51" s="78" t="s">
        <v>26</v>
      </c>
      <c r="I51" s="78" t="s">
        <v>26</v>
      </c>
      <c r="J51" s="78">
        <v>4</v>
      </c>
      <c r="K51" s="78">
        <v>6</v>
      </c>
      <c r="L51" s="112">
        <v>1</v>
      </c>
      <c r="M51" s="78">
        <v>1</v>
      </c>
      <c r="N51" s="116">
        <f t="shared" si="1"/>
        <v>13</v>
      </c>
    </row>
    <row r="52" spans="2:14" ht="16.5" thickBot="1" x14ac:dyDescent="0.3">
      <c r="B52" s="425" t="s">
        <v>181</v>
      </c>
      <c r="C52" s="426"/>
      <c r="D52" s="427"/>
      <c r="E52" s="110" t="s">
        <v>69</v>
      </c>
      <c r="F52" s="268" t="s">
        <v>26</v>
      </c>
      <c r="G52" s="268" t="s">
        <v>26</v>
      </c>
      <c r="H52" s="268" t="s">
        <v>26</v>
      </c>
      <c r="I52" s="268" t="s">
        <v>26</v>
      </c>
      <c r="J52" s="268">
        <v>10</v>
      </c>
      <c r="K52" s="268">
        <v>100</v>
      </c>
      <c r="L52" s="268" t="s">
        <v>26</v>
      </c>
      <c r="M52" s="268" t="s">
        <v>26</v>
      </c>
      <c r="N52" s="121">
        <f t="shared" ref="N52" si="4">SUM(F52:M52)</f>
        <v>110</v>
      </c>
    </row>
    <row r="53" spans="2:14" ht="16.5" thickTop="1" thickBot="1" x14ac:dyDescent="0.3">
      <c r="B53" s="425" t="s">
        <v>323</v>
      </c>
      <c r="C53" s="426"/>
      <c r="D53" s="427"/>
      <c r="E53" s="110" t="s">
        <v>68</v>
      </c>
      <c r="F53" s="268" t="s">
        <v>26</v>
      </c>
      <c r="G53" s="268" t="s">
        <v>26</v>
      </c>
      <c r="H53" s="268" t="s">
        <v>26</v>
      </c>
      <c r="I53" s="268" t="s">
        <v>26</v>
      </c>
      <c r="J53" s="268" t="s">
        <v>26</v>
      </c>
      <c r="K53" s="268" t="s">
        <v>26</v>
      </c>
      <c r="L53" s="268">
        <v>650</v>
      </c>
      <c r="M53" s="268" t="s">
        <v>26</v>
      </c>
      <c r="N53" s="121">
        <f t="shared" si="1"/>
        <v>650</v>
      </c>
    </row>
    <row r="54" spans="2:14" ht="15.75" thickTop="1" x14ac:dyDescent="0.25">
      <c r="D54" s="198"/>
      <c r="E54" s="199"/>
    </row>
  </sheetData>
  <mergeCells count="48">
    <mergeCell ref="B53:D53"/>
    <mergeCell ref="C43:D43"/>
    <mergeCell ref="C44:D44"/>
    <mergeCell ref="C45:D45"/>
    <mergeCell ref="B46:D46"/>
    <mergeCell ref="B47:D47"/>
    <mergeCell ref="B48:D48"/>
    <mergeCell ref="B49:D49"/>
    <mergeCell ref="B50:D50"/>
    <mergeCell ref="B51:D51"/>
    <mergeCell ref="B52:D52"/>
    <mergeCell ref="C27:D27"/>
    <mergeCell ref="C28:D28"/>
    <mergeCell ref="C29:D29"/>
    <mergeCell ref="C30:D30"/>
    <mergeCell ref="C42:D42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10:D10"/>
    <mergeCell ref="C11:D11"/>
    <mergeCell ref="C12:D12"/>
    <mergeCell ref="C13:D13"/>
    <mergeCell ref="C26:D26"/>
    <mergeCell ref="B1:N1"/>
    <mergeCell ref="B2:N2"/>
    <mergeCell ref="C24:D24"/>
    <mergeCell ref="C25:D25"/>
    <mergeCell ref="C14:D14"/>
    <mergeCell ref="C15:D15"/>
    <mergeCell ref="C16:D16"/>
    <mergeCell ref="C17:D17"/>
    <mergeCell ref="C18:D18"/>
    <mergeCell ref="C19:D19"/>
    <mergeCell ref="B4:N4"/>
    <mergeCell ref="C20:D20"/>
    <mergeCell ref="C21:D21"/>
    <mergeCell ref="C22:D22"/>
    <mergeCell ref="C23:D23"/>
    <mergeCell ref="B6:D6"/>
  </mergeCells>
  <pageMargins left="0.23622047244094491" right="0.23622047244094491" top="0.74803149606299213" bottom="0.74803149606299213" header="0.31496062992125984" footer="0.31496062992125984"/>
  <pageSetup paperSize="9" firstPageNumber="14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47"/>
  <sheetViews>
    <sheetView view="pageLayout" topLeftCell="B19" zoomScale="85" zoomScaleNormal="100" zoomScalePageLayoutView="85" workbookViewId="0">
      <selection activeCell="D10" sqref="D10"/>
    </sheetView>
  </sheetViews>
  <sheetFormatPr defaultColWidth="9.140625" defaultRowHeight="15" x14ac:dyDescent="0.25"/>
  <cols>
    <col min="1" max="1" width="6.7109375" customWidth="1"/>
    <col min="2" max="2" width="1" customWidth="1"/>
    <col min="3" max="3" width="18.28515625" customWidth="1"/>
    <col min="4" max="11" width="12" customWidth="1"/>
    <col min="12" max="12" width="15.5703125" customWidth="1"/>
  </cols>
  <sheetData>
    <row r="1" spans="3:12" x14ac:dyDescent="0.25">
      <c r="C1" s="295" t="s">
        <v>274</v>
      </c>
      <c r="D1" s="295"/>
      <c r="E1" s="295"/>
      <c r="F1" s="295"/>
      <c r="G1" s="295"/>
      <c r="H1" s="295"/>
      <c r="I1" s="295"/>
      <c r="J1" s="295"/>
      <c r="K1" s="295"/>
      <c r="L1" s="295"/>
    </row>
    <row r="2" spans="3:12" x14ac:dyDescent="0.25">
      <c r="C2" s="294" t="s">
        <v>319</v>
      </c>
      <c r="D2" s="294"/>
      <c r="E2" s="294"/>
      <c r="F2" s="294"/>
      <c r="G2" s="294"/>
      <c r="H2" s="294"/>
      <c r="I2" s="294"/>
      <c r="J2" s="294"/>
      <c r="K2" s="294"/>
      <c r="L2" s="294"/>
    </row>
    <row r="4" spans="3:12" x14ac:dyDescent="0.25">
      <c r="C4" s="436" t="s">
        <v>182</v>
      </c>
      <c r="D4" s="436"/>
      <c r="E4" s="436"/>
      <c r="F4" s="436"/>
      <c r="G4" s="436"/>
      <c r="H4" s="436"/>
      <c r="I4" s="436"/>
      <c r="J4" s="436"/>
      <c r="K4" s="436"/>
      <c r="L4" s="436"/>
    </row>
    <row r="5" spans="3:12" ht="15.75" thickBot="1" x14ac:dyDescent="0.3"/>
    <row r="6" spans="3:12" ht="16.5" thickTop="1" thickBot="1" x14ac:dyDescent="0.3">
      <c r="C6" s="387" t="s">
        <v>14</v>
      </c>
      <c r="D6" s="442" t="s">
        <v>143</v>
      </c>
      <c r="E6" s="443"/>
      <c r="F6" s="443"/>
      <c r="G6" s="443"/>
      <c r="H6" s="444"/>
      <c r="I6" s="445" t="s">
        <v>144</v>
      </c>
      <c r="J6" s="443"/>
      <c r="K6" s="446"/>
      <c r="L6" s="393" t="s">
        <v>145</v>
      </c>
    </row>
    <row r="7" spans="3:12" ht="25.5" customHeight="1" x14ac:dyDescent="0.25">
      <c r="C7" s="399"/>
      <c r="D7" s="448" t="s">
        <v>146</v>
      </c>
      <c r="E7" s="437" t="s">
        <v>183</v>
      </c>
      <c r="F7" s="437" t="s">
        <v>147</v>
      </c>
      <c r="G7" s="450" t="s">
        <v>148</v>
      </c>
      <c r="H7" s="439" t="s">
        <v>184</v>
      </c>
      <c r="I7" s="452" t="s">
        <v>149</v>
      </c>
      <c r="J7" s="450" t="s">
        <v>150</v>
      </c>
      <c r="K7" s="454" t="s">
        <v>151</v>
      </c>
      <c r="L7" s="403"/>
    </row>
    <row r="8" spans="3:12" ht="21" customHeight="1" thickBot="1" x14ac:dyDescent="0.3">
      <c r="C8" s="399"/>
      <c r="D8" s="449"/>
      <c r="E8" s="438"/>
      <c r="F8" s="438"/>
      <c r="G8" s="451"/>
      <c r="H8" s="440"/>
      <c r="I8" s="453"/>
      <c r="J8" s="451"/>
      <c r="K8" s="455"/>
      <c r="L8" s="447"/>
    </row>
    <row r="9" spans="3:12" ht="15.75" thickBot="1" x14ac:dyDescent="0.3">
      <c r="C9" s="388"/>
      <c r="D9" s="68">
        <v>610</v>
      </c>
      <c r="E9" s="68">
        <v>620</v>
      </c>
      <c r="F9" s="68">
        <v>630</v>
      </c>
      <c r="G9" s="122">
        <v>640</v>
      </c>
      <c r="H9" s="122">
        <v>600</v>
      </c>
      <c r="I9" s="68">
        <v>710</v>
      </c>
      <c r="J9" s="122">
        <v>720</v>
      </c>
      <c r="K9" s="219">
        <v>700</v>
      </c>
      <c r="L9" s="123" t="s">
        <v>152</v>
      </c>
    </row>
    <row r="10" spans="3:12" ht="16.5" thickTop="1" thickBot="1" x14ac:dyDescent="0.3">
      <c r="C10" s="7" t="s">
        <v>25</v>
      </c>
      <c r="D10" s="13" t="s">
        <v>26</v>
      </c>
      <c r="E10" s="13" t="s">
        <v>26</v>
      </c>
      <c r="F10" s="13" t="s">
        <v>26</v>
      </c>
      <c r="G10" s="246" t="s">
        <v>26</v>
      </c>
      <c r="H10" s="246">
        <f>SUM(D10:G10)</f>
        <v>0</v>
      </c>
      <c r="I10" s="13" t="s">
        <v>26</v>
      </c>
      <c r="J10" s="246" t="s">
        <v>26</v>
      </c>
      <c r="K10" s="14">
        <f>SUM(I10:J10)</f>
        <v>0</v>
      </c>
      <c r="L10" s="14">
        <f>H10+K10</f>
        <v>0</v>
      </c>
    </row>
    <row r="11" spans="3:12" ht="15.75" thickBot="1" x14ac:dyDescent="0.3">
      <c r="C11" s="7" t="s">
        <v>27</v>
      </c>
      <c r="D11" s="13" t="s">
        <v>26</v>
      </c>
      <c r="E11" s="13" t="s">
        <v>26</v>
      </c>
      <c r="F11" s="13" t="s">
        <v>26</v>
      </c>
      <c r="G11" s="246" t="str">
        <f t="shared" ref="G11:G14" si="0">$F$11</f>
        <v>–</v>
      </c>
      <c r="H11" s="246">
        <f t="shared" ref="H11:H15" si="1">SUM(D11:G11)</f>
        <v>0</v>
      </c>
      <c r="I11" s="13" t="s">
        <v>26</v>
      </c>
      <c r="J11" s="246" t="s">
        <v>26</v>
      </c>
      <c r="K11" s="14">
        <f t="shared" ref="K11:K17" si="2">SUM(I11:J11)</f>
        <v>0</v>
      </c>
      <c r="L11" s="14">
        <f t="shared" ref="L11:L37" si="3">H11+K11</f>
        <v>0</v>
      </c>
    </row>
    <row r="12" spans="3:12" ht="15.75" thickBot="1" x14ac:dyDescent="0.3">
      <c r="C12" s="7" t="s">
        <v>28</v>
      </c>
      <c r="D12" s="13" t="s">
        <v>26</v>
      </c>
      <c r="E12" s="13" t="s">
        <v>26</v>
      </c>
      <c r="F12" s="13" t="s">
        <v>26</v>
      </c>
      <c r="G12" s="246" t="str">
        <f t="shared" si="0"/>
        <v>–</v>
      </c>
      <c r="H12" s="246">
        <f t="shared" si="1"/>
        <v>0</v>
      </c>
      <c r="I12" s="13" t="s">
        <v>26</v>
      </c>
      <c r="J12" s="246" t="s">
        <v>26</v>
      </c>
      <c r="K12" s="14">
        <f t="shared" si="2"/>
        <v>0</v>
      </c>
      <c r="L12" s="14">
        <f t="shared" si="3"/>
        <v>0</v>
      </c>
    </row>
    <row r="13" spans="3:12" ht="15.75" thickBot="1" x14ac:dyDescent="0.3">
      <c r="C13" s="7" t="s">
        <v>29</v>
      </c>
      <c r="D13" s="13" t="s">
        <v>26</v>
      </c>
      <c r="E13" s="13" t="s">
        <v>26</v>
      </c>
      <c r="F13" s="13" t="s">
        <v>26</v>
      </c>
      <c r="G13" s="124" t="str">
        <f t="shared" si="0"/>
        <v>–</v>
      </c>
      <c r="H13" s="246">
        <f t="shared" si="1"/>
        <v>0</v>
      </c>
      <c r="I13" s="13" t="s">
        <v>26</v>
      </c>
      <c r="J13" s="124" t="s">
        <v>26</v>
      </c>
      <c r="K13" s="14">
        <f t="shared" si="2"/>
        <v>0</v>
      </c>
      <c r="L13" s="14">
        <f t="shared" si="3"/>
        <v>0</v>
      </c>
    </row>
    <row r="14" spans="3:12" ht="15.75" thickBot="1" x14ac:dyDescent="0.3">
      <c r="C14" s="7" t="s">
        <v>30</v>
      </c>
      <c r="D14" s="13" t="s">
        <v>26</v>
      </c>
      <c r="E14" s="13" t="s">
        <v>26</v>
      </c>
      <c r="F14" s="13" t="s">
        <v>26</v>
      </c>
      <c r="G14" s="15" t="str">
        <f t="shared" si="0"/>
        <v>–</v>
      </c>
      <c r="H14" s="246">
        <f t="shared" si="1"/>
        <v>0</v>
      </c>
      <c r="I14" s="13" t="s">
        <v>26</v>
      </c>
      <c r="J14" s="246" t="s">
        <v>26</v>
      </c>
      <c r="K14" s="14">
        <f t="shared" si="2"/>
        <v>0</v>
      </c>
      <c r="L14" s="14">
        <f t="shared" si="3"/>
        <v>0</v>
      </c>
    </row>
    <row r="15" spans="3:12" ht="15.75" thickBot="1" x14ac:dyDescent="0.3">
      <c r="C15" s="7" t="s">
        <v>31</v>
      </c>
      <c r="D15" s="13" t="s">
        <v>26</v>
      </c>
      <c r="E15" s="13" t="s">
        <v>26</v>
      </c>
      <c r="F15" s="13" t="s">
        <v>26</v>
      </c>
      <c r="G15" s="15">
        <v>2765.26</v>
      </c>
      <c r="H15" s="246">
        <f t="shared" si="1"/>
        <v>2765.26</v>
      </c>
      <c r="I15" s="13" t="s">
        <v>26</v>
      </c>
      <c r="J15" s="246" t="s">
        <v>26</v>
      </c>
      <c r="K15" s="14">
        <f t="shared" si="2"/>
        <v>0</v>
      </c>
      <c r="L15" s="14">
        <f t="shared" si="3"/>
        <v>2765.26</v>
      </c>
    </row>
    <row r="16" spans="3:12" ht="15.75" thickBot="1" x14ac:dyDescent="0.3">
      <c r="C16" s="7" t="s">
        <v>32</v>
      </c>
      <c r="D16" s="13" t="s">
        <v>26</v>
      </c>
      <c r="E16" s="13" t="s">
        <v>26</v>
      </c>
      <c r="F16" s="13" t="s">
        <v>26</v>
      </c>
      <c r="G16" s="15" t="s">
        <v>26</v>
      </c>
      <c r="H16" s="246">
        <f t="shared" ref="H16:H17" si="4">SUM(D16:G16)</f>
        <v>0</v>
      </c>
      <c r="I16" s="13" t="s">
        <v>26</v>
      </c>
      <c r="J16" s="246" t="s">
        <v>26</v>
      </c>
      <c r="K16" s="14">
        <f t="shared" si="2"/>
        <v>0</v>
      </c>
      <c r="L16" s="14">
        <f t="shared" si="3"/>
        <v>0</v>
      </c>
    </row>
    <row r="17" spans="2:12" ht="15.75" thickBot="1" x14ac:dyDescent="0.3">
      <c r="C17" s="125" t="s">
        <v>33</v>
      </c>
      <c r="D17" s="241" t="s">
        <v>26</v>
      </c>
      <c r="E17" s="241" t="s">
        <v>26</v>
      </c>
      <c r="F17" s="241" t="s">
        <v>26</v>
      </c>
      <c r="G17" s="248" t="s">
        <v>26</v>
      </c>
      <c r="H17" s="258">
        <f t="shared" si="4"/>
        <v>0</v>
      </c>
      <c r="I17" s="241" t="s">
        <v>26</v>
      </c>
      <c r="J17" s="251" t="s">
        <v>26</v>
      </c>
      <c r="K17" s="259">
        <f t="shared" si="2"/>
        <v>0</v>
      </c>
      <c r="L17" s="239">
        <f t="shared" si="3"/>
        <v>0</v>
      </c>
    </row>
    <row r="18" spans="2:12" ht="16.5" thickTop="1" thickBot="1" x14ac:dyDescent="0.3">
      <c r="C18" s="125" t="s">
        <v>153</v>
      </c>
      <c r="D18" s="126">
        <f>SUM(D10:D17)</f>
        <v>0</v>
      </c>
      <c r="E18" s="126">
        <f t="shared" ref="E18:K18" si="5">SUM(E10:E17)</f>
        <v>0</v>
      </c>
      <c r="F18" s="126">
        <f t="shared" si="5"/>
        <v>0</v>
      </c>
      <c r="G18" s="127">
        <f t="shared" si="5"/>
        <v>2765.26</v>
      </c>
      <c r="H18" s="128">
        <f t="shared" si="5"/>
        <v>2765.26</v>
      </c>
      <c r="I18" s="126">
        <f t="shared" si="5"/>
        <v>0</v>
      </c>
      <c r="J18" s="127">
        <f t="shared" si="5"/>
        <v>0</v>
      </c>
      <c r="K18" s="129">
        <f t="shared" si="5"/>
        <v>0</v>
      </c>
      <c r="L18" s="130">
        <f t="shared" si="3"/>
        <v>2765.26</v>
      </c>
    </row>
    <row r="19" spans="2:12" ht="16.5" thickTop="1" thickBot="1" x14ac:dyDescent="0.3">
      <c r="C19" s="21" t="s">
        <v>154</v>
      </c>
      <c r="D19" s="26">
        <f>D18</f>
        <v>0</v>
      </c>
      <c r="E19" s="26">
        <f t="shared" ref="E19:K19" si="6">E18</f>
        <v>0</v>
      </c>
      <c r="F19" s="26">
        <f t="shared" si="6"/>
        <v>0</v>
      </c>
      <c r="G19" s="27">
        <f t="shared" si="6"/>
        <v>2765.26</v>
      </c>
      <c r="H19" s="131">
        <f t="shared" si="6"/>
        <v>2765.26</v>
      </c>
      <c r="I19" s="26">
        <f t="shared" si="6"/>
        <v>0</v>
      </c>
      <c r="J19" s="27">
        <f t="shared" si="6"/>
        <v>0</v>
      </c>
      <c r="K19" s="132">
        <f t="shared" si="6"/>
        <v>0</v>
      </c>
      <c r="L19" s="133">
        <f t="shared" si="3"/>
        <v>2765.26</v>
      </c>
    </row>
    <row r="20" spans="2:12" ht="16.5" thickTop="1" thickBot="1" x14ac:dyDescent="0.3">
      <c r="C20" s="7" t="s">
        <v>155</v>
      </c>
      <c r="D20" s="13" t="s">
        <v>26</v>
      </c>
      <c r="E20" s="13" t="s">
        <v>26</v>
      </c>
      <c r="F20" s="13" t="s">
        <v>26</v>
      </c>
      <c r="G20" s="15">
        <v>194471.21</v>
      </c>
      <c r="H20" s="134">
        <f>SUM(D20:G20)</f>
        <v>194471.21</v>
      </c>
      <c r="I20" s="13" t="s">
        <v>26</v>
      </c>
      <c r="J20" s="246" t="s">
        <v>26</v>
      </c>
      <c r="K20" s="14">
        <f>SUM(I20:J20)</f>
        <v>0</v>
      </c>
      <c r="L20" s="14">
        <f t="shared" si="3"/>
        <v>194471.21</v>
      </c>
    </row>
    <row r="21" spans="2:12" ht="15.75" thickBot="1" x14ac:dyDescent="0.3">
      <c r="C21" s="232" t="s">
        <v>201</v>
      </c>
      <c r="D21" s="13" t="s">
        <v>26</v>
      </c>
      <c r="E21" s="13" t="s">
        <v>26</v>
      </c>
      <c r="F21" s="13" t="s">
        <v>26</v>
      </c>
      <c r="G21" s="15" t="s">
        <v>26</v>
      </c>
      <c r="H21" s="134">
        <f t="shared" ref="H21:H26" si="7">SUM(D21:G21)</f>
        <v>0</v>
      </c>
      <c r="I21" s="13" t="s">
        <v>26</v>
      </c>
      <c r="J21" s="246" t="s">
        <v>26</v>
      </c>
      <c r="K21" s="14">
        <f t="shared" ref="K21:K26" si="8">SUM(I21:J21)</f>
        <v>0</v>
      </c>
      <c r="L21" s="14">
        <f t="shared" si="3"/>
        <v>0</v>
      </c>
    </row>
    <row r="22" spans="2:12" ht="15.75" thickBot="1" x14ac:dyDescent="0.3">
      <c r="C22" s="232" t="s">
        <v>202</v>
      </c>
      <c r="D22" s="13" t="s">
        <v>26</v>
      </c>
      <c r="E22" s="13" t="s">
        <v>26</v>
      </c>
      <c r="F22" s="13" t="s">
        <v>26</v>
      </c>
      <c r="G22" s="15" t="s">
        <v>26</v>
      </c>
      <c r="H22" s="134">
        <f t="shared" si="7"/>
        <v>0</v>
      </c>
      <c r="I22" s="13" t="s">
        <v>26</v>
      </c>
      <c r="J22" s="246" t="s">
        <v>26</v>
      </c>
      <c r="K22" s="14">
        <f t="shared" si="8"/>
        <v>0</v>
      </c>
      <c r="L22" s="14">
        <f t="shared" si="3"/>
        <v>0</v>
      </c>
    </row>
    <row r="23" spans="2:12" ht="15.75" thickBot="1" x14ac:dyDescent="0.3">
      <c r="C23" s="232" t="s">
        <v>203</v>
      </c>
      <c r="D23" s="13" t="s">
        <v>26</v>
      </c>
      <c r="E23" s="13" t="s">
        <v>26</v>
      </c>
      <c r="F23" s="13" t="s">
        <v>26</v>
      </c>
      <c r="G23" s="15" t="s">
        <v>26</v>
      </c>
      <c r="H23" s="134">
        <f t="shared" si="7"/>
        <v>0</v>
      </c>
      <c r="I23" s="13" t="s">
        <v>26</v>
      </c>
      <c r="J23" s="246" t="s">
        <v>26</v>
      </c>
      <c r="K23" s="14">
        <f t="shared" si="8"/>
        <v>0</v>
      </c>
      <c r="L23" s="14">
        <f t="shared" si="3"/>
        <v>0</v>
      </c>
    </row>
    <row r="24" spans="2:12" ht="15.75" thickBot="1" x14ac:dyDescent="0.3">
      <c r="C24" s="232" t="s">
        <v>204</v>
      </c>
      <c r="D24" s="13" t="s">
        <v>26</v>
      </c>
      <c r="E24" s="13" t="s">
        <v>26</v>
      </c>
      <c r="F24" s="13" t="s">
        <v>26</v>
      </c>
      <c r="G24" s="15">
        <v>3606.91</v>
      </c>
      <c r="H24" s="134">
        <f t="shared" si="7"/>
        <v>3606.91</v>
      </c>
      <c r="I24" s="13" t="s">
        <v>26</v>
      </c>
      <c r="J24" s="246" t="s">
        <v>26</v>
      </c>
      <c r="K24" s="14">
        <f t="shared" si="8"/>
        <v>0</v>
      </c>
      <c r="L24" s="14">
        <f t="shared" si="3"/>
        <v>3606.91</v>
      </c>
    </row>
    <row r="25" spans="2:12" ht="15.75" thickBot="1" x14ac:dyDescent="0.3">
      <c r="C25" s="232" t="s">
        <v>205</v>
      </c>
      <c r="D25" s="13" t="s">
        <v>26</v>
      </c>
      <c r="E25" s="13" t="s">
        <v>26</v>
      </c>
      <c r="F25" s="13" t="s">
        <v>26</v>
      </c>
      <c r="G25" s="15" t="s">
        <v>26</v>
      </c>
      <c r="H25" s="134">
        <f t="shared" si="7"/>
        <v>0</v>
      </c>
      <c r="I25" s="13" t="s">
        <v>26</v>
      </c>
      <c r="J25" s="246" t="s">
        <v>26</v>
      </c>
      <c r="K25" s="14">
        <f t="shared" si="8"/>
        <v>0</v>
      </c>
      <c r="L25" s="14">
        <f t="shared" si="3"/>
        <v>0</v>
      </c>
    </row>
    <row r="26" spans="2:12" ht="15.75" thickBot="1" x14ac:dyDescent="0.3">
      <c r="C26" s="240" t="s">
        <v>206</v>
      </c>
      <c r="D26" s="260" t="s">
        <v>26</v>
      </c>
      <c r="E26" s="237" t="s">
        <v>26</v>
      </c>
      <c r="F26" s="237" t="s">
        <v>26</v>
      </c>
      <c r="G26" s="251" t="s">
        <v>26</v>
      </c>
      <c r="H26" s="261">
        <f t="shared" si="7"/>
        <v>0</v>
      </c>
      <c r="I26" s="237" t="s">
        <v>26</v>
      </c>
      <c r="J26" s="249" t="s">
        <v>26</v>
      </c>
      <c r="K26" s="239">
        <f t="shared" si="8"/>
        <v>0</v>
      </c>
      <c r="L26" s="239">
        <f t="shared" si="3"/>
        <v>0</v>
      </c>
    </row>
    <row r="27" spans="2:12" ht="16.5" thickTop="1" thickBot="1" x14ac:dyDescent="0.3">
      <c r="C27" s="217" t="s">
        <v>156</v>
      </c>
      <c r="D27" s="22" t="s">
        <v>26</v>
      </c>
      <c r="E27" s="22" t="s">
        <v>26</v>
      </c>
      <c r="F27" s="22" t="s">
        <v>26</v>
      </c>
      <c r="G27" s="24" t="s">
        <v>26</v>
      </c>
      <c r="H27" s="262">
        <f>SUM(D27:G27)</f>
        <v>0</v>
      </c>
      <c r="I27" s="263" t="s">
        <v>26</v>
      </c>
      <c r="J27" s="24" t="s">
        <v>26</v>
      </c>
      <c r="K27" s="264">
        <f>SUM(I27:J27)</f>
        <v>0</v>
      </c>
      <c r="L27" s="264">
        <f t="shared" si="3"/>
        <v>0</v>
      </c>
    </row>
    <row r="28" spans="2:12" ht="16.5" thickTop="1" thickBot="1" x14ac:dyDescent="0.3">
      <c r="C28" s="21" t="s">
        <v>157</v>
      </c>
      <c r="D28" s="22">
        <f>SUM(D20:D27)</f>
        <v>0</v>
      </c>
      <c r="E28" s="22">
        <f t="shared" ref="E28:K28" si="9">SUM(E20:E27)</f>
        <v>0</v>
      </c>
      <c r="F28" s="22">
        <f t="shared" si="9"/>
        <v>0</v>
      </c>
      <c r="G28" s="23">
        <f t="shared" si="9"/>
        <v>198078.12</v>
      </c>
      <c r="H28" s="11">
        <f t="shared" si="9"/>
        <v>198078.12</v>
      </c>
      <c r="I28" s="22">
        <f t="shared" si="9"/>
        <v>0</v>
      </c>
      <c r="J28" s="23">
        <f t="shared" si="9"/>
        <v>0</v>
      </c>
      <c r="K28" s="9">
        <f t="shared" si="9"/>
        <v>0</v>
      </c>
      <c r="L28" s="10">
        <f t="shared" si="3"/>
        <v>198078.12</v>
      </c>
    </row>
    <row r="29" spans="2:12" ht="15.75" thickTop="1" x14ac:dyDescent="0.25">
      <c r="B29" s="5"/>
      <c r="C29" s="41"/>
      <c r="D29" s="43"/>
      <c r="E29" s="43"/>
      <c r="F29" s="43"/>
      <c r="G29" s="43"/>
      <c r="H29" s="43"/>
      <c r="I29" s="43"/>
      <c r="J29" s="43"/>
      <c r="K29" s="43"/>
      <c r="L29" s="43"/>
    </row>
    <row r="30" spans="2:12" x14ac:dyDescent="0.25">
      <c r="B30" s="5"/>
      <c r="C30" s="42"/>
      <c r="D30" s="44"/>
      <c r="E30" s="44"/>
      <c r="F30" s="44"/>
      <c r="G30" s="44"/>
      <c r="H30" s="44"/>
      <c r="I30" s="44"/>
      <c r="J30" s="44"/>
      <c r="K30" s="44"/>
      <c r="L30" s="44"/>
    </row>
    <row r="31" spans="2:12" ht="15.75" thickBot="1" x14ac:dyDescent="0.3">
      <c r="B31" s="48"/>
      <c r="C31" s="7" t="s">
        <v>308</v>
      </c>
      <c r="D31" s="13" t="s">
        <v>26</v>
      </c>
      <c r="E31" s="135" t="s">
        <v>26</v>
      </c>
      <c r="F31" s="135" t="s">
        <v>26</v>
      </c>
      <c r="G31" s="15">
        <v>25048.639999999999</v>
      </c>
      <c r="H31" s="134">
        <f t="shared" ref="H31:H34" si="10">SUM(D31:G31)</f>
        <v>25048.639999999999</v>
      </c>
      <c r="I31" s="13" t="s">
        <v>26</v>
      </c>
      <c r="J31" s="15" t="s">
        <v>26</v>
      </c>
      <c r="K31" s="136">
        <f>SUM(I31:J31)</f>
        <v>0</v>
      </c>
      <c r="L31" s="137">
        <f t="shared" si="3"/>
        <v>25048.639999999999</v>
      </c>
    </row>
    <row r="32" spans="2:12" ht="15.75" thickBot="1" x14ac:dyDescent="0.3">
      <c r="B32" s="48"/>
      <c r="C32" s="25" t="s">
        <v>309</v>
      </c>
      <c r="D32" s="138" t="s">
        <v>26</v>
      </c>
      <c r="E32" s="139" t="s">
        <v>26</v>
      </c>
      <c r="F32" s="139" t="s">
        <v>26</v>
      </c>
      <c r="G32" s="124">
        <v>500</v>
      </c>
      <c r="H32" s="134">
        <f t="shared" si="10"/>
        <v>500</v>
      </c>
      <c r="I32" s="138" t="s">
        <v>26</v>
      </c>
      <c r="J32" s="124" t="s">
        <v>26</v>
      </c>
      <c r="K32" s="136">
        <f t="shared" ref="K32:K35" si="11">SUM(I32:J32)</f>
        <v>0</v>
      </c>
      <c r="L32" s="137">
        <f t="shared" si="3"/>
        <v>500</v>
      </c>
    </row>
    <row r="33" spans="2:13" ht="15.75" thickBot="1" x14ac:dyDescent="0.3">
      <c r="B33" s="48"/>
      <c r="C33" s="25" t="s">
        <v>322</v>
      </c>
      <c r="D33" s="138" t="s">
        <v>26</v>
      </c>
      <c r="E33" s="139" t="s">
        <v>26</v>
      </c>
      <c r="F33" s="139" t="s">
        <v>26</v>
      </c>
      <c r="G33" s="124">
        <v>2169.1799999999998</v>
      </c>
      <c r="H33" s="134">
        <f t="shared" si="10"/>
        <v>2169.1799999999998</v>
      </c>
      <c r="I33" s="138" t="s">
        <v>26</v>
      </c>
      <c r="J33" s="124" t="s">
        <v>26</v>
      </c>
      <c r="K33" s="136">
        <f t="shared" si="11"/>
        <v>0</v>
      </c>
      <c r="L33" s="137">
        <f t="shared" si="3"/>
        <v>2169.1799999999998</v>
      </c>
    </row>
    <row r="34" spans="2:13" ht="15.75" thickBot="1" x14ac:dyDescent="0.3">
      <c r="B34" s="48"/>
      <c r="C34" s="25" t="s">
        <v>310</v>
      </c>
      <c r="D34" s="138" t="s">
        <v>26</v>
      </c>
      <c r="E34" s="139" t="s">
        <v>26</v>
      </c>
      <c r="F34" s="139" t="s">
        <v>26</v>
      </c>
      <c r="G34" s="124">
        <v>352</v>
      </c>
      <c r="H34" s="134">
        <f t="shared" si="10"/>
        <v>352</v>
      </c>
      <c r="I34" s="138" t="s">
        <v>26</v>
      </c>
      <c r="J34" s="124" t="s">
        <v>26</v>
      </c>
      <c r="K34" s="136">
        <f t="shared" si="11"/>
        <v>0</v>
      </c>
      <c r="L34" s="137">
        <f t="shared" si="3"/>
        <v>352</v>
      </c>
    </row>
    <row r="35" spans="2:13" ht="15.75" thickBot="1" x14ac:dyDescent="0.3">
      <c r="B35" s="48"/>
      <c r="C35" s="85" t="s">
        <v>311</v>
      </c>
      <c r="D35" s="140">
        <f t="shared" ref="D35:G35" si="12">SUM(D31:D34)</f>
        <v>0</v>
      </c>
      <c r="E35" s="141">
        <f t="shared" si="12"/>
        <v>0</v>
      </c>
      <c r="F35" s="141">
        <f t="shared" si="12"/>
        <v>0</v>
      </c>
      <c r="G35" s="142">
        <f t="shared" si="12"/>
        <v>28069.82</v>
      </c>
      <c r="H35" s="142">
        <f>SUM(H31:H34)</f>
        <v>28069.82</v>
      </c>
      <c r="I35" s="143">
        <f>SUM(I31:I34)</f>
        <v>0</v>
      </c>
      <c r="J35" s="143">
        <f>SUM(J31:J34)</f>
        <v>0</v>
      </c>
      <c r="K35" s="144">
        <f t="shared" si="11"/>
        <v>0</v>
      </c>
      <c r="L35" s="145">
        <f t="shared" si="3"/>
        <v>28069.82</v>
      </c>
    </row>
    <row r="36" spans="2:13" ht="16.5" thickTop="1" thickBot="1" x14ac:dyDescent="0.3">
      <c r="C36" s="7" t="s">
        <v>158</v>
      </c>
      <c r="D36" s="13" t="s">
        <v>26</v>
      </c>
      <c r="E36" s="13" t="s">
        <v>26</v>
      </c>
      <c r="F36" s="13" t="s">
        <v>26</v>
      </c>
      <c r="G36" s="247">
        <v>1915.61</v>
      </c>
      <c r="H36" s="134">
        <f>SUM(D36:G36)</f>
        <v>1915.61</v>
      </c>
      <c r="I36" s="13" t="s">
        <v>26</v>
      </c>
      <c r="J36" s="15" t="s">
        <v>26</v>
      </c>
      <c r="K36" s="14">
        <f>SUM(I36:J36)</f>
        <v>0</v>
      </c>
      <c r="L36" s="137">
        <f t="shared" si="3"/>
        <v>1915.61</v>
      </c>
    </row>
    <row r="37" spans="2:13" ht="15.75" thickBot="1" x14ac:dyDescent="0.3">
      <c r="C37" s="7" t="s">
        <v>38</v>
      </c>
      <c r="D37" s="13" t="s">
        <v>26</v>
      </c>
      <c r="E37" s="13" t="s">
        <v>26</v>
      </c>
      <c r="F37" s="13" t="s">
        <v>26</v>
      </c>
      <c r="G37" s="15">
        <v>348877.95</v>
      </c>
      <c r="H37" s="134">
        <f>SUM(D37:G37)</f>
        <v>348877.95</v>
      </c>
      <c r="I37" s="13" t="s">
        <v>26</v>
      </c>
      <c r="J37" s="15" t="s">
        <v>26</v>
      </c>
      <c r="K37" s="265">
        <f>SUM(I37:J37)</f>
        <v>0</v>
      </c>
      <c r="L37" s="137">
        <f t="shared" si="3"/>
        <v>348877.95</v>
      </c>
    </row>
    <row r="38" spans="2:13" ht="15.75" thickBot="1" x14ac:dyDescent="0.3">
      <c r="C38" s="21" t="s">
        <v>159</v>
      </c>
      <c r="D38" s="22">
        <f t="shared" ref="D38:K38" si="13">SUM(D36:D37)</f>
        <v>0</v>
      </c>
      <c r="E38" s="22">
        <f t="shared" si="13"/>
        <v>0</v>
      </c>
      <c r="F38" s="22">
        <f t="shared" si="13"/>
        <v>0</v>
      </c>
      <c r="G38" s="146">
        <f t="shared" si="13"/>
        <v>350793.56</v>
      </c>
      <c r="H38" s="147">
        <f t="shared" si="13"/>
        <v>350793.56</v>
      </c>
      <c r="I38" s="22">
        <f t="shared" si="13"/>
        <v>0</v>
      </c>
      <c r="J38" s="23">
        <f t="shared" si="13"/>
        <v>0</v>
      </c>
      <c r="K38" s="144">
        <f t="shared" si="13"/>
        <v>0</v>
      </c>
      <c r="L38" s="145">
        <f>H38+K38</f>
        <v>350793.56</v>
      </c>
      <c r="M38" s="8"/>
    </row>
    <row r="39" spans="2:13" ht="16.5" thickTop="1" thickBot="1" x14ac:dyDescent="0.3">
      <c r="C39" s="21" t="s">
        <v>35</v>
      </c>
      <c r="D39" s="28">
        <f>D19+D28+D35+D38</f>
        <v>0</v>
      </c>
      <c r="E39" s="28">
        <f t="shared" ref="E39:H39" si="14">E19+E28+E35+E38</f>
        <v>0</v>
      </c>
      <c r="F39" s="28">
        <f t="shared" si="14"/>
        <v>0</v>
      </c>
      <c r="G39" s="50">
        <f t="shared" si="14"/>
        <v>579706.76</v>
      </c>
      <c r="H39" s="51">
        <f t="shared" si="14"/>
        <v>579706.76</v>
      </c>
      <c r="I39" s="28">
        <f t="shared" ref="I39" si="15">I19+I28+I35+I38</f>
        <v>0</v>
      </c>
      <c r="J39" s="50">
        <f t="shared" ref="J39" si="16">J19+J28+J35+J38</f>
        <v>0</v>
      </c>
      <c r="K39" s="28">
        <f t="shared" ref="K39" si="17">K19+K28+K35+K38</f>
        <v>0</v>
      </c>
      <c r="L39" s="49">
        <f>H39+K39</f>
        <v>579706.76</v>
      </c>
    </row>
    <row r="40" spans="2:13" ht="15.75" thickTop="1" x14ac:dyDescent="0.25">
      <c r="C40" s="29"/>
      <c r="D40" s="6"/>
      <c r="E40" s="6"/>
      <c r="F40" s="6"/>
      <c r="G40" s="6"/>
      <c r="H40" s="6"/>
      <c r="I40" s="6"/>
      <c r="J40" s="6"/>
      <c r="K40" s="6"/>
      <c r="L40" s="6"/>
    </row>
    <row r="41" spans="2:13" x14ac:dyDescent="0.25">
      <c r="C41" s="29"/>
      <c r="D41" s="6"/>
      <c r="E41" s="6"/>
      <c r="F41" s="6"/>
      <c r="G41" s="6"/>
      <c r="H41" s="6"/>
      <c r="I41" s="6"/>
      <c r="J41" s="6"/>
      <c r="K41" s="6"/>
      <c r="L41" s="6"/>
    </row>
    <row r="42" spans="2:13" ht="51" customHeight="1" x14ac:dyDescent="0.25">
      <c r="C42" s="441" t="s">
        <v>315</v>
      </c>
      <c r="D42" s="441"/>
      <c r="E42" s="441"/>
      <c r="F42" s="441"/>
      <c r="G42" s="441"/>
      <c r="H42" s="441"/>
      <c r="I42" s="441"/>
      <c r="J42" s="441"/>
      <c r="K42" s="441"/>
      <c r="L42" s="441"/>
    </row>
    <row r="47" spans="2:13" x14ac:dyDescent="0.25">
      <c r="F47" s="3"/>
    </row>
  </sheetData>
  <mergeCells count="16">
    <mergeCell ref="C42:L42"/>
    <mergeCell ref="C6:C9"/>
    <mergeCell ref="D6:H6"/>
    <mergeCell ref="I6:K6"/>
    <mergeCell ref="L6:L8"/>
    <mergeCell ref="D7:D8"/>
    <mergeCell ref="F7:F8"/>
    <mergeCell ref="G7:G8"/>
    <mergeCell ref="I7:I8"/>
    <mergeCell ref="J7:J8"/>
    <mergeCell ref="K7:K8"/>
    <mergeCell ref="C2:L2"/>
    <mergeCell ref="C1:L1"/>
    <mergeCell ref="C4:L4"/>
    <mergeCell ref="E7:E8"/>
    <mergeCell ref="H7:H8"/>
  </mergeCells>
  <pageMargins left="0.23622047244094491" right="0.23622047244094491" top="0.74803149606299213" bottom="0.74803149606299213" header="0.31496062992125984" footer="0.31496062992125984"/>
  <pageSetup paperSize="9" firstPageNumber="17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K29"/>
  <sheetViews>
    <sheetView view="pageLayout" topLeftCell="A4" zoomScale="90" zoomScaleNormal="100" zoomScalePageLayoutView="90" workbookViewId="0">
      <selection activeCell="F29" sqref="F29"/>
    </sheetView>
  </sheetViews>
  <sheetFormatPr defaultColWidth="9.140625" defaultRowHeight="15" x14ac:dyDescent="0.25"/>
  <cols>
    <col min="1" max="1" width="8.140625" customWidth="1"/>
    <col min="2" max="2" width="18.28515625" customWidth="1"/>
    <col min="3" max="10" width="12" customWidth="1"/>
    <col min="11" max="11" width="13.42578125" customWidth="1"/>
  </cols>
  <sheetData>
    <row r="1" spans="2:11" x14ac:dyDescent="0.25">
      <c r="B1" s="295" t="s">
        <v>274</v>
      </c>
      <c r="C1" s="295"/>
      <c r="D1" s="295"/>
      <c r="E1" s="295"/>
      <c r="F1" s="295"/>
      <c r="G1" s="295"/>
      <c r="H1" s="295"/>
      <c r="I1" s="295"/>
      <c r="J1" s="295"/>
      <c r="K1" s="295"/>
    </row>
    <row r="2" spans="2:11" x14ac:dyDescent="0.25">
      <c r="B2" s="294" t="s">
        <v>319</v>
      </c>
      <c r="C2" s="294"/>
      <c r="D2" s="294"/>
      <c r="E2" s="294"/>
      <c r="F2" s="294"/>
      <c r="G2" s="294"/>
      <c r="H2" s="294"/>
      <c r="I2" s="294"/>
      <c r="J2" s="294"/>
      <c r="K2" s="294"/>
    </row>
    <row r="4" spans="2:11" x14ac:dyDescent="0.25">
      <c r="B4" s="359" t="s">
        <v>187</v>
      </c>
      <c r="C4" s="359"/>
      <c r="D4" s="359"/>
      <c r="E4" s="359"/>
      <c r="F4" s="359"/>
      <c r="G4" s="359"/>
      <c r="H4" s="359"/>
      <c r="I4" s="359"/>
      <c r="J4" s="359"/>
      <c r="K4" s="359"/>
    </row>
    <row r="5" spans="2:11" ht="15.75" thickBot="1" x14ac:dyDescent="0.3"/>
    <row r="6" spans="2:11" ht="16.5" thickTop="1" thickBot="1" x14ac:dyDescent="0.3">
      <c r="B6" s="387" t="s">
        <v>14</v>
      </c>
      <c r="C6" s="442" t="s">
        <v>143</v>
      </c>
      <c r="D6" s="443"/>
      <c r="E6" s="443"/>
      <c r="F6" s="443"/>
      <c r="G6" s="444"/>
      <c r="H6" s="445" t="s">
        <v>144</v>
      </c>
      <c r="I6" s="443"/>
      <c r="J6" s="446"/>
      <c r="K6" s="393" t="s">
        <v>145</v>
      </c>
    </row>
    <row r="7" spans="2:11" ht="25.5" customHeight="1" x14ac:dyDescent="0.25">
      <c r="B7" s="399"/>
      <c r="C7" s="448" t="s">
        <v>146</v>
      </c>
      <c r="D7" s="437" t="s">
        <v>183</v>
      </c>
      <c r="E7" s="437" t="s">
        <v>185</v>
      </c>
      <c r="F7" s="450" t="s">
        <v>148</v>
      </c>
      <c r="G7" s="439" t="s">
        <v>184</v>
      </c>
      <c r="H7" s="452" t="s">
        <v>149</v>
      </c>
      <c r="I7" s="450" t="s">
        <v>150</v>
      </c>
      <c r="J7" s="454" t="s">
        <v>151</v>
      </c>
      <c r="K7" s="403"/>
    </row>
    <row r="8" spans="2:11" ht="15.75" thickBot="1" x14ac:dyDescent="0.3">
      <c r="B8" s="399"/>
      <c r="C8" s="449"/>
      <c r="D8" s="438"/>
      <c r="E8" s="438"/>
      <c r="F8" s="451"/>
      <c r="G8" s="440"/>
      <c r="H8" s="453"/>
      <c r="I8" s="451"/>
      <c r="J8" s="455"/>
      <c r="K8" s="447"/>
    </row>
    <row r="9" spans="2:11" ht="15.75" thickBot="1" x14ac:dyDescent="0.3">
      <c r="B9" s="388"/>
      <c r="C9" s="68">
        <v>610</v>
      </c>
      <c r="D9" s="68">
        <v>620</v>
      </c>
      <c r="E9" s="68">
        <v>630</v>
      </c>
      <c r="F9" s="122">
        <v>640</v>
      </c>
      <c r="G9" s="122">
        <v>600</v>
      </c>
      <c r="H9" s="68">
        <v>710</v>
      </c>
      <c r="I9" s="122">
        <v>720</v>
      </c>
      <c r="J9" s="94">
        <v>700</v>
      </c>
      <c r="K9" s="123" t="s">
        <v>152</v>
      </c>
    </row>
    <row r="10" spans="2:11" ht="16.5" thickTop="1" thickBot="1" x14ac:dyDescent="0.3">
      <c r="B10" s="245" t="s">
        <v>25</v>
      </c>
      <c r="C10" s="13" t="s">
        <v>26</v>
      </c>
      <c r="D10" s="13" t="s">
        <v>26</v>
      </c>
      <c r="E10" s="13" t="s">
        <v>26</v>
      </c>
      <c r="F10" s="246" t="s">
        <v>26</v>
      </c>
      <c r="G10" s="246">
        <f>SUM(C10:F10)</f>
        <v>0</v>
      </c>
      <c r="H10" s="13" t="s">
        <v>26</v>
      </c>
      <c r="I10" s="246" t="s">
        <v>26</v>
      </c>
      <c r="J10" s="14">
        <f>SUM(H10:I10)</f>
        <v>0</v>
      </c>
      <c r="K10" s="14">
        <f>G10+J10</f>
        <v>0</v>
      </c>
    </row>
    <row r="11" spans="2:11" ht="15.75" thickBot="1" x14ac:dyDescent="0.3">
      <c r="B11" s="7" t="s">
        <v>27</v>
      </c>
      <c r="C11" s="13" t="s">
        <v>26</v>
      </c>
      <c r="D11" s="13" t="s">
        <v>26</v>
      </c>
      <c r="E11" s="13" t="s">
        <v>26</v>
      </c>
      <c r="F11" s="124">
        <v>2904.39</v>
      </c>
      <c r="G11" s="246">
        <f t="shared" ref="G11:G22" si="0">SUM(C11:F11)</f>
        <v>2904.39</v>
      </c>
      <c r="H11" s="13" t="s">
        <v>26</v>
      </c>
      <c r="I11" s="246" t="s">
        <v>26</v>
      </c>
      <c r="J11" s="14">
        <f t="shared" ref="J11:J22" si="1">SUM(H11:I11)</f>
        <v>0</v>
      </c>
      <c r="K11" s="14">
        <f t="shared" ref="K11:K24" si="2">G11+J11</f>
        <v>2904.39</v>
      </c>
    </row>
    <row r="12" spans="2:11" ht="15.75" thickBot="1" x14ac:dyDescent="0.3">
      <c r="B12" s="7" t="s">
        <v>28</v>
      </c>
      <c r="C12" s="13" t="s">
        <v>26</v>
      </c>
      <c r="D12" s="13" t="s">
        <v>26</v>
      </c>
      <c r="E12" s="13" t="s">
        <v>26</v>
      </c>
      <c r="F12" s="15">
        <v>202.57</v>
      </c>
      <c r="G12" s="246">
        <f t="shared" si="0"/>
        <v>202.57</v>
      </c>
      <c r="H12" s="13" t="s">
        <v>26</v>
      </c>
      <c r="I12" s="246" t="s">
        <v>26</v>
      </c>
      <c r="J12" s="14">
        <f t="shared" si="1"/>
        <v>0</v>
      </c>
      <c r="K12" s="14">
        <f t="shared" si="2"/>
        <v>202.57</v>
      </c>
    </row>
    <row r="13" spans="2:11" ht="15.75" thickBot="1" x14ac:dyDescent="0.3">
      <c r="B13" s="7" t="s">
        <v>29</v>
      </c>
      <c r="C13" s="13" t="s">
        <v>26</v>
      </c>
      <c r="D13" s="13" t="s">
        <v>26</v>
      </c>
      <c r="E13" s="13" t="s">
        <v>26</v>
      </c>
      <c r="F13" s="15">
        <v>58260.04</v>
      </c>
      <c r="G13" s="246">
        <f t="shared" si="0"/>
        <v>58260.04</v>
      </c>
      <c r="H13" s="13" t="s">
        <v>26</v>
      </c>
      <c r="I13" s="246" t="s">
        <v>26</v>
      </c>
      <c r="J13" s="14">
        <f t="shared" si="1"/>
        <v>0</v>
      </c>
      <c r="K13" s="14">
        <f t="shared" si="2"/>
        <v>58260.04</v>
      </c>
    </row>
    <row r="14" spans="2:11" ht="15.75" thickBot="1" x14ac:dyDescent="0.3">
      <c r="B14" s="7" t="s">
        <v>30</v>
      </c>
      <c r="C14" s="13" t="s">
        <v>26</v>
      </c>
      <c r="D14" s="13" t="s">
        <v>26</v>
      </c>
      <c r="E14" s="13" t="s">
        <v>26</v>
      </c>
      <c r="F14" s="247">
        <v>208864.88</v>
      </c>
      <c r="G14" s="246">
        <f t="shared" si="0"/>
        <v>208864.88</v>
      </c>
      <c r="H14" s="13" t="s">
        <v>26</v>
      </c>
      <c r="I14" s="246" t="s">
        <v>26</v>
      </c>
      <c r="J14" s="14">
        <f t="shared" si="1"/>
        <v>0</v>
      </c>
      <c r="K14" s="14">
        <f t="shared" si="2"/>
        <v>208864.88</v>
      </c>
    </row>
    <row r="15" spans="2:11" ht="15.75" thickBot="1" x14ac:dyDescent="0.3">
      <c r="B15" s="7" t="s">
        <v>31</v>
      </c>
      <c r="C15" s="13" t="s">
        <v>26</v>
      </c>
      <c r="D15" s="13" t="s">
        <v>26</v>
      </c>
      <c r="E15" s="13" t="s">
        <v>26</v>
      </c>
      <c r="F15" s="15">
        <v>104165.44</v>
      </c>
      <c r="G15" s="246">
        <f t="shared" si="0"/>
        <v>104165.44</v>
      </c>
      <c r="H15" s="13" t="s">
        <v>26</v>
      </c>
      <c r="I15" s="246" t="s">
        <v>26</v>
      </c>
      <c r="J15" s="14">
        <f t="shared" si="1"/>
        <v>0</v>
      </c>
      <c r="K15" s="14">
        <f t="shared" si="2"/>
        <v>104165.44</v>
      </c>
    </row>
    <row r="16" spans="2:11" ht="15.75" thickBot="1" x14ac:dyDescent="0.3">
      <c r="B16" s="7" t="s">
        <v>32</v>
      </c>
      <c r="C16" s="13" t="s">
        <v>26</v>
      </c>
      <c r="D16" s="13" t="s">
        <v>26</v>
      </c>
      <c r="E16" s="13" t="s">
        <v>26</v>
      </c>
      <c r="F16" s="247">
        <v>143887.74</v>
      </c>
      <c r="G16" s="246">
        <f t="shared" si="0"/>
        <v>143887.74</v>
      </c>
      <c r="H16" s="13" t="s">
        <v>26</v>
      </c>
      <c r="I16" s="246" t="s">
        <v>26</v>
      </c>
      <c r="J16" s="14">
        <f t="shared" si="1"/>
        <v>0</v>
      </c>
      <c r="K16" s="14">
        <f t="shared" si="2"/>
        <v>143887.74</v>
      </c>
    </row>
    <row r="17" spans="2:11" ht="15.75" thickBot="1" x14ac:dyDescent="0.3">
      <c r="B17" s="125" t="s">
        <v>33</v>
      </c>
      <c r="C17" s="241" t="s">
        <v>26</v>
      </c>
      <c r="D17" s="241" t="s">
        <v>26</v>
      </c>
      <c r="E17" s="241" t="s">
        <v>26</v>
      </c>
      <c r="F17" s="248">
        <v>91073.98</v>
      </c>
      <c r="G17" s="249">
        <f t="shared" si="0"/>
        <v>91073.98</v>
      </c>
      <c r="H17" s="237" t="s">
        <v>26</v>
      </c>
      <c r="I17" s="249" t="s">
        <v>26</v>
      </c>
      <c r="J17" s="239">
        <f t="shared" si="1"/>
        <v>0</v>
      </c>
      <c r="K17" s="239">
        <f t="shared" si="2"/>
        <v>91073.98</v>
      </c>
    </row>
    <row r="18" spans="2:11" ht="16.5" thickTop="1" thickBot="1" x14ac:dyDescent="0.3">
      <c r="B18" s="21" t="s">
        <v>153</v>
      </c>
      <c r="C18" s="22">
        <f>SUM(C10:C17)</f>
        <v>0</v>
      </c>
      <c r="D18" s="22">
        <f t="shared" ref="D18:F18" si="3">SUM(D10:D17)</f>
        <v>0</v>
      </c>
      <c r="E18" s="22">
        <f t="shared" si="3"/>
        <v>0</v>
      </c>
      <c r="F18" s="23">
        <f t="shared" si="3"/>
        <v>609359.04</v>
      </c>
      <c r="G18" s="11">
        <f t="shared" si="0"/>
        <v>609359.04</v>
      </c>
      <c r="H18" s="22">
        <f>SUM(H10:H17)</f>
        <v>0</v>
      </c>
      <c r="I18" s="24">
        <f>SUM(I10:I17)</f>
        <v>0</v>
      </c>
      <c r="J18" s="12">
        <f t="shared" si="1"/>
        <v>0</v>
      </c>
      <c r="K18" s="12">
        <f>SUM(K10:K17)</f>
        <v>609359.04</v>
      </c>
    </row>
    <row r="19" spans="2:11" ht="16.5" thickTop="1" thickBot="1" x14ac:dyDescent="0.3">
      <c r="B19" s="7" t="s">
        <v>186</v>
      </c>
      <c r="C19" s="242">
        <v>13241.83</v>
      </c>
      <c r="D19" s="242">
        <v>4492.49</v>
      </c>
      <c r="E19" s="242">
        <v>2756.79</v>
      </c>
      <c r="F19" s="15" t="s">
        <v>26</v>
      </c>
      <c r="G19" s="246">
        <f t="shared" si="0"/>
        <v>20491.11</v>
      </c>
      <c r="H19" s="13" t="s">
        <v>26</v>
      </c>
      <c r="I19" s="15" t="s">
        <v>26</v>
      </c>
      <c r="J19" s="14">
        <f t="shared" si="1"/>
        <v>0</v>
      </c>
      <c r="K19" s="14">
        <f t="shared" si="2"/>
        <v>20491.11</v>
      </c>
    </row>
    <row r="20" spans="2:11" ht="15.75" thickBot="1" x14ac:dyDescent="0.3">
      <c r="B20" s="25" t="s">
        <v>226</v>
      </c>
      <c r="C20" s="13" t="s">
        <v>26</v>
      </c>
      <c r="D20" s="13" t="s">
        <v>26</v>
      </c>
      <c r="E20" s="13" t="s">
        <v>26</v>
      </c>
      <c r="F20" s="15" t="s">
        <v>26</v>
      </c>
      <c r="G20" s="246">
        <f t="shared" si="0"/>
        <v>0</v>
      </c>
      <c r="H20" s="13" t="s">
        <v>26</v>
      </c>
      <c r="I20" s="15" t="s">
        <v>26</v>
      </c>
      <c r="J20" s="14">
        <f t="shared" si="1"/>
        <v>0</v>
      </c>
      <c r="K20" s="14">
        <f t="shared" si="2"/>
        <v>0</v>
      </c>
    </row>
    <row r="21" spans="2:11" ht="15.75" thickBot="1" x14ac:dyDescent="0.3">
      <c r="B21" s="250" t="s">
        <v>227</v>
      </c>
      <c r="C21" s="237" t="s">
        <v>26</v>
      </c>
      <c r="D21" s="237" t="s">
        <v>26</v>
      </c>
      <c r="E21" s="237" t="s">
        <v>26</v>
      </c>
      <c r="F21" s="251" t="s">
        <v>26</v>
      </c>
      <c r="G21" s="249">
        <f t="shared" ref="G21" si="4">SUM(C21:F21)</f>
        <v>0</v>
      </c>
      <c r="H21" s="237" t="s">
        <v>26</v>
      </c>
      <c r="I21" s="251" t="s">
        <v>26</v>
      </c>
      <c r="J21" s="239">
        <f t="shared" ref="J21" si="5">SUM(H21:I21)</f>
        <v>0</v>
      </c>
      <c r="K21" s="239">
        <f t="shared" ref="K21" si="6">G21+J21</f>
        <v>0</v>
      </c>
    </row>
    <row r="22" spans="2:11" ht="16.5" thickTop="1" thickBot="1" x14ac:dyDescent="0.3">
      <c r="B22" s="21" t="s">
        <v>154</v>
      </c>
      <c r="C22" s="26">
        <f>SUM(C18:C21)</f>
        <v>13241.83</v>
      </c>
      <c r="D22" s="26">
        <f>SUM(D18:D21)</f>
        <v>4492.49</v>
      </c>
      <c r="E22" s="26">
        <f>SUM(E18:E21)</f>
        <v>2756.79</v>
      </c>
      <c r="F22" s="27">
        <f>SUM(F18:F21)</f>
        <v>609359.04</v>
      </c>
      <c r="G22" s="11">
        <f t="shared" si="0"/>
        <v>629850.15</v>
      </c>
      <c r="H22" s="22">
        <f>SUM(H18:H21)</f>
        <v>0</v>
      </c>
      <c r="I22" s="24">
        <f>SUM(I18:I21)</f>
        <v>0</v>
      </c>
      <c r="J22" s="12">
        <f t="shared" si="1"/>
        <v>0</v>
      </c>
      <c r="K22" s="12">
        <f t="shared" si="2"/>
        <v>629850.15</v>
      </c>
    </row>
    <row r="23" spans="2:11" ht="16.5" thickTop="1" thickBot="1" x14ac:dyDescent="0.3">
      <c r="B23" s="245" t="s">
        <v>312</v>
      </c>
      <c r="C23" s="252">
        <v>1532.68</v>
      </c>
      <c r="D23" s="252">
        <v>522.65</v>
      </c>
      <c r="E23" s="252">
        <v>6433.2</v>
      </c>
      <c r="F23" s="253" t="s">
        <v>26</v>
      </c>
      <c r="G23" s="254">
        <f>SUM(C23:F23)</f>
        <v>8488.5299999999988</v>
      </c>
      <c r="H23" s="255" t="s">
        <v>26</v>
      </c>
      <c r="I23" s="256" t="s">
        <v>26</v>
      </c>
      <c r="J23" s="257">
        <f>SUM(H23:I23)</f>
        <v>0</v>
      </c>
      <c r="K23" s="257">
        <f t="shared" si="2"/>
        <v>8488.5299999999988</v>
      </c>
    </row>
    <row r="24" spans="2:11" ht="15.75" thickBot="1" x14ac:dyDescent="0.3">
      <c r="B24" s="21" t="s">
        <v>313</v>
      </c>
      <c r="C24" s="26">
        <f>SUM(C23)</f>
        <v>1532.68</v>
      </c>
      <c r="D24" s="26">
        <f>SUM(D23)</f>
        <v>522.65</v>
      </c>
      <c r="E24" s="26">
        <f>SUM(E23)</f>
        <v>6433.2</v>
      </c>
      <c r="F24" s="27">
        <f>SUM(F23)</f>
        <v>0</v>
      </c>
      <c r="G24" s="11">
        <f>SUM(C24:F24)</f>
        <v>8488.5299999999988</v>
      </c>
      <c r="H24" s="22">
        <f>SUM(H23)</f>
        <v>0</v>
      </c>
      <c r="I24" s="23">
        <f>SUM(I23)</f>
        <v>0</v>
      </c>
      <c r="J24" s="12">
        <f>SUM(H24:I24)</f>
        <v>0</v>
      </c>
      <c r="K24" s="12">
        <f t="shared" si="2"/>
        <v>8488.5299999999988</v>
      </c>
    </row>
    <row r="25" spans="2:11" ht="16.5" thickTop="1" thickBot="1" x14ac:dyDescent="0.3">
      <c r="B25" s="21" t="s">
        <v>35</v>
      </c>
      <c r="C25" s="28">
        <f>C22+C24</f>
        <v>14774.51</v>
      </c>
      <c r="D25" s="28">
        <f t="shared" ref="D25:J25" si="7">D22+D24</f>
        <v>5015.1399999999994</v>
      </c>
      <c r="E25" s="28">
        <f t="shared" si="7"/>
        <v>9189.99</v>
      </c>
      <c r="F25" s="28">
        <f t="shared" si="7"/>
        <v>609359.04</v>
      </c>
      <c r="G25" s="28">
        <f t="shared" si="7"/>
        <v>638338.68000000005</v>
      </c>
      <c r="H25" s="28">
        <f t="shared" si="7"/>
        <v>0</v>
      </c>
      <c r="I25" s="28">
        <f t="shared" si="7"/>
        <v>0</v>
      </c>
      <c r="J25" s="28">
        <f t="shared" si="7"/>
        <v>0</v>
      </c>
      <c r="K25" s="148">
        <f>K22+K24</f>
        <v>638338.68000000005</v>
      </c>
    </row>
    <row r="26" spans="2:11" ht="15.75" thickTop="1" x14ac:dyDescent="0.25"/>
    <row r="28" spans="2:1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x14ac:dyDescent="0.25">
      <c r="B29" s="6"/>
      <c r="C29" s="30"/>
      <c r="D29" s="30"/>
      <c r="E29" s="30"/>
      <c r="F29" s="30"/>
      <c r="G29" s="30"/>
      <c r="H29" s="30"/>
      <c r="I29" s="30"/>
      <c r="J29" s="30"/>
      <c r="K29" s="30"/>
    </row>
  </sheetData>
  <mergeCells count="15">
    <mergeCell ref="B1:K1"/>
    <mergeCell ref="B2:K2"/>
    <mergeCell ref="B4:K4"/>
    <mergeCell ref="G7:G8"/>
    <mergeCell ref="D7:D8"/>
    <mergeCell ref="B6:B9"/>
    <mergeCell ref="C6:G6"/>
    <mergeCell ref="H6:J6"/>
    <mergeCell ref="K6:K8"/>
    <mergeCell ref="C7:C8"/>
    <mergeCell ref="E7:E8"/>
    <mergeCell ref="F7:F8"/>
    <mergeCell ref="H7:H8"/>
    <mergeCell ref="I7:I8"/>
    <mergeCell ref="J7:J8"/>
  </mergeCells>
  <pageMargins left="0.23622047244094491" right="0.23622047244094491" top="0.74803149606299213" bottom="0.74803149606299213" header="0.31496062992125984" footer="0.31496062992125984"/>
  <pageSetup paperSize="9" firstPageNumber="19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64"/>
  <sheetViews>
    <sheetView view="pageLayout" topLeftCell="A19" zoomScaleNormal="100" workbookViewId="0">
      <selection activeCell="B4" sqref="B4:F4"/>
    </sheetView>
  </sheetViews>
  <sheetFormatPr defaultRowHeight="15" x14ac:dyDescent="0.25"/>
  <cols>
    <col min="1" max="1" width="11.28515625" customWidth="1"/>
    <col min="2" max="2" width="23.7109375" customWidth="1"/>
    <col min="3" max="3" width="12.5703125" customWidth="1"/>
    <col min="4" max="4" width="11.42578125" customWidth="1"/>
    <col min="5" max="5" width="12" customWidth="1"/>
    <col min="6" max="6" width="16.42578125" customWidth="1"/>
  </cols>
  <sheetData>
    <row r="1" spans="1:10" x14ac:dyDescent="0.25">
      <c r="B1" s="295" t="s">
        <v>274</v>
      </c>
      <c r="C1" s="295"/>
      <c r="D1" s="295"/>
      <c r="E1" s="295"/>
      <c r="F1" s="295"/>
      <c r="G1" s="36"/>
      <c r="H1" s="36"/>
      <c r="I1" s="36"/>
      <c r="J1" s="36"/>
    </row>
    <row r="2" spans="1:10" x14ac:dyDescent="0.25">
      <c r="B2" s="294" t="s">
        <v>319</v>
      </c>
      <c r="C2" s="294"/>
      <c r="D2" s="294"/>
      <c r="E2" s="294"/>
      <c r="F2" s="294"/>
      <c r="G2" s="38"/>
      <c r="H2" s="38"/>
      <c r="I2" s="38"/>
      <c r="J2" s="38"/>
    </row>
    <row r="4" spans="1:10" x14ac:dyDescent="0.25">
      <c r="B4" s="359" t="s">
        <v>188</v>
      </c>
      <c r="C4" s="359"/>
      <c r="D4" s="359"/>
      <c r="E4" s="359"/>
      <c r="F4" s="359"/>
      <c r="G4" s="2"/>
      <c r="H4" s="2"/>
      <c r="I4" s="2"/>
    </row>
    <row r="5" spans="1:10" ht="15.75" thickBot="1" x14ac:dyDescent="0.3"/>
    <row r="6" spans="1:10" ht="16.5" thickTop="1" thickBot="1" x14ac:dyDescent="0.3">
      <c r="A6" s="6"/>
      <c r="B6" s="459" t="s">
        <v>189</v>
      </c>
      <c r="C6" s="442" t="s">
        <v>190</v>
      </c>
      <c r="D6" s="443"/>
      <c r="E6" s="446"/>
      <c r="F6" s="387" t="s">
        <v>191</v>
      </c>
    </row>
    <row r="7" spans="1:10" ht="26.25" thickBot="1" x14ac:dyDescent="0.3">
      <c r="A7" s="6"/>
      <c r="B7" s="460"/>
      <c r="C7" s="68" t="s">
        <v>192</v>
      </c>
      <c r="D7" s="68" t="s">
        <v>193</v>
      </c>
      <c r="E7" s="94" t="s">
        <v>194</v>
      </c>
      <c r="F7" s="388"/>
    </row>
    <row r="8" spans="1:10" ht="16.5" thickTop="1" thickBot="1" x14ac:dyDescent="0.3">
      <c r="A8" s="6"/>
      <c r="B8" s="442" t="s">
        <v>15</v>
      </c>
      <c r="C8" s="443"/>
      <c r="D8" s="443"/>
      <c r="E8" s="443"/>
      <c r="F8" s="446"/>
    </row>
    <row r="9" spans="1:10" ht="15.75" thickBot="1" x14ac:dyDescent="0.3">
      <c r="A9" s="6"/>
      <c r="B9" s="232" t="s">
        <v>25</v>
      </c>
      <c r="C9" s="13" t="s">
        <v>26</v>
      </c>
      <c r="D9" s="13" t="s">
        <v>26</v>
      </c>
      <c r="E9" s="14" t="s">
        <v>26</v>
      </c>
      <c r="F9" s="14">
        <f>SUM(C9:E9)</f>
        <v>0</v>
      </c>
    </row>
    <row r="10" spans="1:10" ht="15.75" thickBot="1" x14ac:dyDescent="0.3">
      <c r="A10" s="6"/>
      <c r="B10" s="232" t="s">
        <v>27</v>
      </c>
      <c r="C10" s="13" t="s">
        <v>26</v>
      </c>
      <c r="D10" s="13" t="s">
        <v>26</v>
      </c>
      <c r="E10" s="14" t="s">
        <v>26</v>
      </c>
      <c r="F10" s="14">
        <f t="shared" ref="F10:F17" si="0">SUM(C10:E10)</f>
        <v>0</v>
      </c>
    </row>
    <row r="11" spans="1:10" ht="15.75" thickBot="1" x14ac:dyDescent="0.3">
      <c r="A11" s="6"/>
      <c r="B11" s="232" t="s">
        <v>28</v>
      </c>
      <c r="C11" s="13" t="s">
        <v>26</v>
      </c>
      <c r="D11" s="13" t="s">
        <v>26</v>
      </c>
      <c r="E11" s="14" t="s">
        <v>26</v>
      </c>
      <c r="F11" s="14">
        <f t="shared" si="0"/>
        <v>0</v>
      </c>
    </row>
    <row r="12" spans="1:10" ht="15.75" thickBot="1" x14ac:dyDescent="0.3">
      <c r="A12" s="6"/>
      <c r="B12" s="232" t="s">
        <v>29</v>
      </c>
      <c r="C12" s="13">
        <v>362993.08</v>
      </c>
      <c r="D12" s="13">
        <v>239929.09</v>
      </c>
      <c r="E12" s="233">
        <v>19180</v>
      </c>
      <c r="F12" s="14">
        <f t="shared" si="0"/>
        <v>622102.17000000004</v>
      </c>
    </row>
    <row r="13" spans="1:10" ht="15.75" thickBot="1" x14ac:dyDescent="0.3">
      <c r="A13" s="6"/>
      <c r="B13" s="232" t="s">
        <v>30</v>
      </c>
      <c r="C13" s="13">
        <v>7400</v>
      </c>
      <c r="D13" s="13">
        <v>7050</v>
      </c>
      <c r="E13" s="234">
        <v>1250</v>
      </c>
      <c r="F13" s="14">
        <f t="shared" si="0"/>
        <v>15700</v>
      </c>
    </row>
    <row r="14" spans="1:10" ht="15.75" thickBot="1" x14ac:dyDescent="0.3">
      <c r="A14" s="6"/>
      <c r="B14" s="232" t="s">
        <v>31</v>
      </c>
      <c r="C14" s="235" t="s">
        <v>26</v>
      </c>
      <c r="D14" s="13">
        <v>4500</v>
      </c>
      <c r="E14" s="234">
        <v>2200</v>
      </c>
      <c r="F14" s="14">
        <f t="shared" si="0"/>
        <v>6700</v>
      </c>
    </row>
    <row r="15" spans="1:10" ht="15.75" thickBot="1" x14ac:dyDescent="0.3">
      <c r="A15" s="6"/>
      <c r="B15" s="232" t="s">
        <v>32</v>
      </c>
      <c r="C15" s="13">
        <v>500</v>
      </c>
      <c r="D15" s="13">
        <v>5100</v>
      </c>
      <c r="E15" s="234">
        <v>1100</v>
      </c>
      <c r="F15" s="14">
        <f t="shared" si="0"/>
        <v>6700</v>
      </c>
    </row>
    <row r="16" spans="1:10" ht="15.75" thickBot="1" x14ac:dyDescent="0.3">
      <c r="A16" s="6"/>
      <c r="B16" s="236" t="s">
        <v>33</v>
      </c>
      <c r="C16" s="237">
        <v>10355</v>
      </c>
      <c r="D16" s="237">
        <v>3550</v>
      </c>
      <c r="E16" s="238" t="s">
        <v>26</v>
      </c>
      <c r="F16" s="239">
        <f t="shared" si="0"/>
        <v>13905</v>
      </c>
    </row>
    <row r="17" spans="1:6" ht="16.5" thickTop="1" thickBot="1" x14ac:dyDescent="0.3">
      <c r="A17" s="6"/>
      <c r="B17" s="221" t="s">
        <v>195</v>
      </c>
      <c r="C17" s="26">
        <f>SUM(C9:C16)</f>
        <v>381248.08</v>
      </c>
      <c r="D17" s="26">
        <f t="shared" ref="D17:E17" si="1">SUM(D9:D16)</f>
        <v>260129.09</v>
      </c>
      <c r="E17" s="149">
        <f t="shared" si="1"/>
        <v>23730</v>
      </c>
      <c r="F17" s="14">
        <f t="shared" si="0"/>
        <v>665107.17000000004</v>
      </c>
    </row>
    <row r="18" spans="1:6" ht="16.5" thickTop="1" thickBot="1" x14ac:dyDescent="0.3">
      <c r="A18" s="6"/>
      <c r="B18" s="442" t="s">
        <v>196</v>
      </c>
      <c r="C18" s="443"/>
      <c r="D18" s="443"/>
      <c r="E18" s="443"/>
      <c r="F18" s="446"/>
    </row>
    <row r="19" spans="1:6" ht="15.75" thickBot="1" x14ac:dyDescent="0.3">
      <c r="A19" s="6"/>
      <c r="B19" s="232" t="s">
        <v>25</v>
      </c>
      <c r="C19" s="13" t="s">
        <v>26</v>
      </c>
      <c r="D19" s="13" t="s">
        <v>26</v>
      </c>
      <c r="E19" s="14" t="s">
        <v>26</v>
      </c>
      <c r="F19" s="14">
        <f>SUM(C19:E19)</f>
        <v>0</v>
      </c>
    </row>
    <row r="20" spans="1:6" ht="15.75" thickBot="1" x14ac:dyDescent="0.3">
      <c r="A20" s="6"/>
      <c r="B20" s="232" t="s">
        <v>27</v>
      </c>
      <c r="C20" s="13" t="s">
        <v>26</v>
      </c>
      <c r="D20" s="13" t="s">
        <v>26</v>
      </c>
      <c r="E20" s="14" t="s">
        <v>26</v>
      </c>
      <c r="F20" s="14">
        <f t="shared" ref="F20:F27" si="2">SUM(C20:E20)</f>
        <v>0</v>
      </c>
    </row>
    <row r="21" spans="1:6" ht="15.75" thickBot="1" x14ac:dyDescent="0.3">
      <c r="A21" s="6"/>
      <c r="B21" s="232" t="s">
        <v>28</v>
      </c>
      <c r="C21" s="13" t="s">
        <v>26</v>
      </c>
      <c r="D21" s="13" t="s">
        <v>26</v>
      </c>
      <c r="E21" s="233" t="s">
        <v>26</v>
      </c>
      <c r="F21" s="14">
        <f t="shared" si="2"/>
        <v>0</v>
      </c>
    </row>
    <row r="22" spans="1:6" ht="15.75" thickBot="1" x14ac:dyDescent="0.3">
      <c r="A22" s="6"/>
      <c r="B22" s="232" t="s">
        <v>29</v>
      </c>
      <c r="C22" s="13">
        <v>90962.32</v>
      </c>
      <c r="D22" s="13">
        <v>8600</v>
      </c>
      <c r="E22" s="234">
        <v>1230</v>
      </c>
      <c r="F22" s="14">
        <f t="shared" si="2"/>
        <v>100792.32000000001</v>
      </c>
    </row>
    <row r="23" spans="1:6" ht="15.75" thickBot="1" x14ac:dyDescent="0.3">
      <c r="A23" s="6"/>
      <c r="B23" s="232" t="s">
        <v>30</v>
      </c>
      <c r="C23" s="13" t="s">
        <v>26</v>
      </c>
      <c r="D23" s="13" t="s">
        <v>26</v>
      </c>
      <c r="E23" s="14" t="s">
        <v>26</v>
      </c>
      <c r="F23" s="14">
        <f t="shared" si="2"/>
        <v>0</v>
      </c>
    </row>
    <row r="24" spans="1:6" ht="15.75" thickBot="1" x14ac:dyDescent="0.3">
      <c r="A24" s="6"/>
      <c r="B24" s="232" t="s">
        <v>31</v>
      </c>
      <c r="C24" s="13">
        <v>50000</v>
      </c>
      <c r="D24" s="13">
        <v>5000</v>
      </c>
      <c r="E24" s="14" t="s">
        <v>26</v>
      </c>
      <c r="F24" s="14">
        <f t="shared" si="2"/>
        <v>55000</v>
      </c>
    </row>
    <row r="25" spans="1:6" ht="15.75" thickBot="1" x14ac:dyDescent="0.3">
      <c r="A25" s="6"/>
      <c r="B25" s="232" t="s">
        <v>32</v>
      </c>
      <c r="C25" s="13" t="s">
        <v>26</v>
      </c>
      <c r="D25" s="13" t="s">
        <v>26</v>
      </c>
      <c r="E25" s="14">
        <v>2500</v>
      </c>
      <c r="F25" s="14">
        <f t="shared" si="2"/>
        <v>2500</v>
      </c>
    </row>
    <row r="26" spans="1:6" ht="15.75" thickBot="1" x14ac:dyDescent="0.3">
      <c r="A26" s="6"/>
      <c r="B26" s="240" t="s">
        <v>33</v>
      </c>
      <c r="C26" s="241" t="s">
        <v>26</v>
      </c>
      <c r="D26" s="241">
        <v>5000</v>
      </c>
      <c r="E26" s="238" t="s">
        <v>26</v>
      </c>
      <c r="F26" s="239">
        <f t="shared" si="2"/>
        <v>5000</v>
      </c>
    </row>
    <row r="27" spans="1:6" ht="16.5" thickTop="1" thickBot="1" x14ac:dyDescent="0.3">
      <c r="A27" s="6"/>
      <c r="B27" s="221" t="s">
        <v>197</v>
      </c>
      <c r="C27" s="22">
        <f>SUM(C19:C26)</f>
        <v>140962.32</v>
      </c>
      <c r="D27" s="22">
        <f t="shared" ref="D27:E27" si="3">SUM(D19:D26)</f>
        <v>18600</v>
      </c>
      <c r="E27" s="32">
        <f t="shared" si="3"/>
        <v>3730</v>
      </c>
      <c r="F27" s="14">
        <f t="shared" si="2"/>
        <v>163292.32</v>
      </c>
    </row>
    <row r="28" spans="1:6" ht="16.5" thickTop="1" thickBot="1" x14ac:dyDescent="0.3">
      <c r="A28" s="6"/>
      <c r="B28" s="442" t="s">
        <v>198</v>
      </c>
      <c r="C28" s="443"/>
      <c r="D28" s="443"/>
      <c r="E28" s="443"/>
      <c r="F28" s="446"/>
    </row>
    <row r="29" spans="1:6" ht="15.75" thickBot="1" x14ac:dyDescent="0.3">
      <c r="A29" s="6"/>
      <c r="B29" s="232" t="s">
        <v>25</v>
      </c>
      <c r="C29" s="13" t="s">
        <v>26</v>
      </c>
      <c r="D29" s="13" t="s">
        <v>26</v>
      </c>
      <c r="E29" s="14" t="s">
        <v>26</v>
      </c>
      <c r="F29" s="14">
        <f>SUM(C29:E29)</f>
        <v>0</v>
      </c>
    </row>
    <row r="30" spans="1:6" ht="15.75" thickBot="1" x14ac:dyDescent="0.3">
      <c r="A30" s="6"/>
      <c r="B30" s="232" t="s">
        <v>27</v>
      </c>
      <c r="C30" s="13" t="s">
        <v>26</v>
      </c>
      <c r="D30" s="13" t="str">
        <f>$C$30</f>
        <v>–</v>
      </c>
      <c r="E30" s="14" t="s">
        <v>26</v>
      </c>
      <c r="F30" s="14">
        <f t="shared" ref="F30:F37" si="4">SUM(C30:E30)</f>
        <v>0</v>
      </c>
    </row>
    <row r="31" spans="1:6" ht="15.75" thickBot="1" x14ac:dyDescent="0.3">
      <c r="A31" s="6"/>
      <c r="B31" s="232" t="s">
        <v>28</v>
      </c>
      <c r="C31" s="13" t="s">
        <v>26</v>
      </c>
      <c r="D31" s="13" t="s">
        <v>26</v>
      </c>
      <c r="E31" s="14" t="s">
        <v>26</v>
      </c>
      <c r="F31" s="14">
        <f t="shared" si="4"/>
        <v>0</v>
      </c>
    </row>
    <row r="32" spans="1:6" ht="15.75" thickBot="1" x14ac:dyDescent="0.3">
      <c r="A32" s="6"/>
      <c r="B32" s="232" t="s">
        <v>29</v>
      </c>
      <c r="C32" s="13">
        <v>268500</v>
      </c>
      <c r="D32" s="13" t="s">
        <v>26</v>
      </c>
      <c r="E32" s="14" t="s">
        <v>26</v>
      </c>
      <c r="F32" s="14">
        <f t="shared" si="4"/>
        <v>268500</v>
      </c>
    </row>
    <row r="33" spans="1:6" ht="15.75" thickBot="1" x14ac:dyDescent="0.3">
      <c r="A33" s="6"/>
      <c r="B33" s="232" t="s">
        <v>30</v>
      </c>
      <c r="C33" s="13" t="s">
        <v>26</v>
      </c>
      <c r="D33" s="242" t="s">
        <v>26</v>
      </c>
      <c r="E33" s="14" t="s">
        <v>26</v>
      </c>
      <c r="F33" s="14">
        <f t="shared" si="4"/>
        <v>0</v>
      </c>
    </row>
    <row r="34" spans="1:6" ht="15.75" thickBot="1" x14ac:dyDescent="0.3">
      <c r="A34" s="6"/>
      <c r="B34" s="232" t="s">
        <v>31</v>
      </c>
      <c r="C34" s="13" t="s">
        <v>26</v>
      </c>
      <c r="D34" s="13">
        <v>103000</v>
      </c>
      <c r="E34" s="14" t="s">
        <v>26</v>
      </c>
      <c r="F34" s="14">
        <f t="shared" si="4"/>
        <v>103000</v>
      </c>
    </row>
    <row r="35" spans="1:6" ht="15.75" thickBot="1" x14ac:dyDescent="0.3">
      <c r="A35" s="6"/>
      <c r="B35" s="232" t="s">
        <v>32</v>
      </c>
      <c r="C35" s="13" t="s">
        <v>26</v>
      </c>
      <c r="D35" s="13">
        <v>351972</v>
      </c>
      <c r="E35" s="233">
        <v>4000</v>
      </c>
      <c r="F35" s="14">
        <f t="shared" si="4"/>
        <v>355972</v>
      </c>
    </row>
    <row r="36" spans="1:6" ht="15.75" thickBot="1" x14ac:dyDescent="0.3">
      <c r="A36" s="6"/>
      <c r="B36" s="236" t="s">
        <v>33</v>
      </c>
      <c r="C36" s="237" t="s">
        <v>26</v>
      </c>
      <c r="D36" s="237">
        <v>8300</v>
      </c>
      <c r="E36" s="238" t="s">
        <v>26</v>
      </c>
      <c r="F36" s="239">
        <f t="shared" si="4"/>
        <v>8300</v>
      </c>
    </row>
    <row r="37" spans="1:6" ht="16.5" thickTop="1" thickBot="1" x14ac:dyDescent="0.3">
      <c r="A37" s="6"/>
      <c r="B37" s="221" t="s">
        <v>199</v>
      </c>
      <c r="C37" s="26">
        <f>SUM(C29:C36)</f>
        <v>268500</v>
      </c>
      <c r="D37" s="26">
        <f t="shared" ref="D37:E37" si="5">SUM(D29:D36)</f>
        <v>463272</v>
      </c>
      <c r="E37" s="149">
        <f t="shared" si="5"/>
        <v>4000</v>
      </c>
      <c r="F37" s="14">
        <f t="shared" si="4"/>
        <v>735772</v>
      </c>
    </row>
    <row r="38" spans="1:6" ht="16.5" thickTop="1" thickBot="1" x14ac:dyDescent="0.3">
      <c r="A38" s="6"/>
      <c r="B38" s="442" t="s">
        <v>200</v>
      </c>
      <c r="C38" s="443"/>
      <c r="D38" s="443"/>
      <c r="E38" s="443"/>
      <c r="F38" s="446"/>
    </row>
    <row r="39" spans="1:6" ht="15.75" thickBot="1" x14ac:dyDescent="0.3">
      <c r="A39" s="6"/>
      <c r="B39" s="232" t="s">
        <v>201</v>
      </c>
      <c r="C39" s="13" t="s">
        <v>26</v>
      </c>
      <c r="D39" s="13" t="s">
        <v>26</v>
      </c>
      <c r="E39" s="14" t="s">
        <v>26</v>
      </c>
      <c r="F39" s="14">
        <f>SUM(C39:E39)</f>
        <v>0</v>
      </c>
    </row>
    <row r="40" spans="1:6" ht="15.75" thickBot="1" x14ac:dyDescent="0.3">
      <c r="A40" s="6"/>
      <c r="B40" s="232" t="s">
        <v>202</v>
      </c>
      <c r="C40" s="13" t="s">
        <v>26</v>
      </c>
      <c r="D40" s="13" t="s">
        <v>26</v>
      </c>
      <c r="E40" s="14" t="s">
        <v>26</v>
      </c>
      <c r="F40" s="14">
        <f t="shared" ref="F40:F47" si="6">SUM(C40:E40)</f>
        <v>0</v>
      </c>
    </row>
    <row r="41" spans="1:6" ht="15.75" thickBot="1" x14ac:dyDescent="0.3">
      <c r="A41" s="6"/>
      <c r="B41" s="232" t="s">
        <v>203</v>
      </c>
      <c r="C41" s="13" t="s">
        <v>26</v>
      </c>
      <c r="D41" s="13" t="s">
        <v>26</v>
      </c>
      <c r="E41" s="14" t="s">
        <v>26</v>
      </c>
      <c r="F41" s="14">
        <f t="shared" si="6"/>
        <v>0</v>
      </c>
    </row>
    <row r="42" spans="1:6" ht="15.75" thickBot="1" x14ac:dyDescent="0.3">
      <c r="A42" s="6"/>
      <c r="B42" s="232" t="s">
        <v>156</v>
      </c>
      <c r="C42" s="13" t="s">
        <v>26</v>
      </c>
      <c r="D42" s="13" t="s">
        <v>26</v>
      </c>
      <c r="E42" s="14" t="s">
        <v>26</v>
      </c>
      <c r="F42" s="14">
        <f t="shared" si="6"/>
        <v>0</v>
      </c>
    </row>
    <row r="43" spans="1:6" ht="15.75" thickBot="1" x14ac:dyDescent="0.3">
      <c r="A43" s="6"/>
      <c r="B43" s="232" t="s">
        <v>204</v>
      </c>
      <c r="C43" s="13" t="s">
        <v>26</v>
      </c>
      <c r="D43" s="13" t="s">
        <v>26</v>
      </c>
      <c r="E43" s="14" t="s">
        <v>26</v>
      </c>
      <c r="F43" s="14">
        <f t="shared" si="6"/>
        <v>0</v>
      </c>
    </row>
    <row r="44" spans="1:6" ht="15.75" thickBot="1" x14ac:dyDescent="0.3">
      <c r="A44" s="6"/>
      <c r="B44" s="232" t="s">
        <v>205</v>
      </c>
      <c r="C44" s="13" t="s">
        <v>26</v>
      </c>
      <c r="D44" s="13" t="s">
        <v>26</v>
      </c>
      <c r="E44" s="14" t="s">
        <v>26</v>
      </c>
      <c r="F44" s="14">
        <f t="shared" si="6"/>
        <v>0</v>
      </c>
    </row>
    <row r="45" spans="1:6" ht="15.75" thickBot="1" x14ac:dyDescent="0.3">
      <c r="A45" s="6"/>
      <c r="B45" s="232" t="s">
        <v>155</v>
      </c>
      <c r="C45" s="13" t="s">
        <v>26</v>
      </c>
      <c r="D45" s="13">
        <v>300000</v>
      </c>
      <c r="E45" s="14" t="s">
        <v>26</v>
      </c>
      <c r="F45" s="14">
        <f t="shared" si="6"/>
        <v>300000</v>
      </c>
    </row>
    <row r="46" spans="1:6" ht="15.75" thickBot="1" x14ac:dyDescent="0.3">
      <c r="A46" s="6"/>
      <c r="B46" s="240" t="s">
        <v>206</v>
      </c>
      <c r="C46" s="241" t="s">
        <v>26</v>
      </c>
      <c r="D46" s="241" t="s">
        <v>26</v>
      </c>
      <c r="E46" s="238" t="s">
        <v>26</v>
      </c>
      <c r="F46" s="239">
        <f t="shared" si="6"/>
        <v>0</v>
      </c>
    </row>
    <row r="47" spans="1:6" ht="16.5" thickTop="1" thickBot="1" x14ac:dyDescent="0.3">
      <c r="A47" s="6"/>
      <c r="B47" s="150" t="s">
        <v>157</v>
      </c>
      <c r="C47" s="151">
        <f>SUM(C39:C46)</f>
        <v>0</v>
      </c>
      <c r="D47" s="151">
        <f t="shared" ref="D47:E47" si="7">SUM(D39:D46)</f>
        <v>300000</v>
      </c>
      <c r="E47" s="152">
        <f t="shared" si="7"/>
        <v>0</v>
      </c>
      <c r="F47" s="153">
        <f t="shared" si="6"/>
        <v>300000</v>
      </c>
    </row>
    <row r="48" spans="1:6" ht="15.75" thickBot="1" x14ac:dyDescent="0.3">
      <c r="A48" s="6"/>
      <c r="B48" s="456" t="s">
        <v>207</v>
      </c>
      <c r="C48" s="457"/>
      <c r="D48" s="457"/>
      <c r="E48" s="457"/>
      <c r="F48" s="458"/>
    </row>
    <row r="49" spans="1:6" ht="16.5" thickTop="1" thickBot="1" x14ac:dyDescent="0.3">
      <c r="A49" s="6"/>
      <c r="B49" s="232" t="s">
        <v>208</v>
      </c>
      <c r="C49" s="13" t="s">
        <v>26</v>
      </c>
      <c r="D49" s="242">
        <v>92920.29</v>
      </c>
      <c r="E49" s="14" t="s">
        <v>26</v>
      </c>
      <c r="F49" s="243">
        <f t="shared" ref="F49:F59" si="8">SUM(C49:E49)</f>
        <v>92920.29</v>
      </c>
    </row>
    <row r="50" spans="1:6" ht="15.75" thickBot="1" x14ac:dyDescent="0.3">
      <c r="A50" s="6"/>
      <c r="B50" s="232" t="s">
        <v>229</v>
      </c>
      <c r="C50" s="13" t="s">
        <v>26</v>
      </c>
      <c r="D50" s="13" t="s">
        <v>26</v>
      </c>
      <c r="E50" s="14" t="s">
        <v>26</v>
      </c>
      <c r="F50" s="243">
        <f t="shared" si="8"/>
        <v>0</v>
      </c>
    </row>
    <row r="51" spans="1:6" ht="15.75" thickBot="1" x14ac:dyDescent="0.3">
      <c r="A51" s="6"/>
      <c r="B51" s="232" t="s">
        <v>228</v>
      </c>
      <c r="C51" s="13" t="s">
        <v>26</v>
      </c>
      <c r="D51" s="13" t="s">
        <v>26</v>
      </c>
      <c r="E51" s="14" t="s">
        <v>26</v>
      </c>
      <c r="F51" s="243">
        <f t="shared" si="8"/>
        <v>0</v>
      </c>
    </row>
    <row r="52" spans="1:6" ht="15.75" thickBot="1" x14ac:dyDescent="0.3">
      <c r="A52" s="6"/>
      <c r="B52" s="232" t="s">
        <v>230</v>
      </c>
      <c r="C52" s="13" t="s">
        <v>26</v>
      </c>
      <c r="D52" s="13" t="s">
        <v>26</v>
      </c>
      <c r="E52" s="14" t="s">
        <v>26</v>
      </c>
      <c r="F52" s="243">
        <f t="shared" si="8"/>
        <v>0</v>
      </c>
    </row>
    <row r="53" spans="1:6" ht="15.75" thickBot="1" x14ac:dyDescent="0.3">
      <c r="A53" s="6"/>
      <c r="B53" s="232" t="s">
        <v>231</v>
      </c>
      <c r="C53" s="13" t="s">
        <v>26</v>
      </c>
      <c r="D53" s="13" t="s">
        <v>26</v>
      </c>
      <c r="E53" s="233" t="s">
        <v>26</v>
      </c>
      <c r="F53" s="243">
        <f t="shared" si="8"/>
        <v>0</v>
      </c>
    </row>
    <row r="54" spans="1:6" ht="15.75" thickBot="1" x14ac:dyDescent="0.3">
      <c r="A54" s="6"/>
      <c r="B54" s="232" t="s">
        <v>209</v>
      </c>
      <c r="C54" s="13" t="s">
        <v>26</v>
      </c>
      <c r="D54" s="13">
        <v>297052.59000000003</v>
      </c>
      <c r="E54" s="234">
        <v>77820</v>
      </c>
      <c r="F54" s="243">
        <f t="shared" si="8"/>
        <v>374872.59</v>
      </c>
    </row>
    <row r="55" spans="1:6" ht="15.75" thickBot="1" x14ac:dyDescent="0.3">
      <c r="A55" s="6"/>
      <c r="B55" s="232" t="s">
        <v>232</v>
      </c>
      <c r="C55" s="13" t="s">
        <v>26</v>
      </c>
      <c r="D55" s="13" t="s">
        <v>26</v>
      </c>
      <c r="E55" s="234" t="s">
        <v>26</v>
      </c>
      <c r="F55" s="243">
        <f t="shared" si="8"/>
        <v>0</v>
      </c>
    </row>
    <row r="56" spans="1:6" ht="15.75" thickBot="1" x14ac:dyDescent="0.3">
      <c r="A56" s="6"/>
      <c r="B56" s="232" t="s">
        <v>233</v>
      </c>
      <c r="C56" s="13" t="s">
        <v>26</v>
      </c>
      <c r="D56" s="13" t="s">
        <v>26</v>
      </c>
      <c r="E56" s="234" t="s">
        <v>26</v>
      </c>
      <c r="F56" s="243">
        <f t="shared" si="8"/>
        <v>0</v>
      </c>
    </row>
    <row r="57" spans="1:6" ht="15.75" thickBot="1" x14ac:dyDescent="0.3">
      <c r="A57" s="6"/>
      <c r="B57" s="232" t="s">
        <v>234</v>
      </c>
      <c r="C57" s="13" t="s">
        <v>26</v>
      </c>
      <c r="D57" s="13" t="s">
        <v>26</v>
      </c>
      <c r="E57" s="234" t="s">
        <v>26</v>
      </c>
      <c r="F57" s="243">
        <f t="shared" si="8"/>
        <v>0</v>
      </c>
    </row>
    <row r="58" spans="1:6" ht="15.75" thickBot="1" x14ac:dyDescent="0.3">
      <c r="A58" s="6"/>
      <c r="B58" s="232" t="s">
        <v>307</v>
      </c>
      <c r="C58" s="13" t="s">
        <v>26</v>
      </c>
      <c r="D58" s="13" t="s">
        <v>26</v>
      </c>
      <c r="E58" s="234" t="s">
        <v>26</v>
      </c>
      <c r="F58" s="243">
        <f t="shared" si="8"/>
        <v>0</v>
      </c>
    </row>
    <row r="59" spans="1:6" ht="15.75" thickBot="1" x14ac:dyDescent="0.3">
      <c r="A59" s="6"/>
      <c r="B59" s="232" t="s">
        <v>320</v>
      </c>
      <c r="C59" s="13" t="s">
        <v>26</v>
      </c>
      <c r="D59" s="13" t="s">
        <v>26</v>
      </c>
      <c r="E59" s="234" t="s">
        <v>26</v>
      </c>
      <c r="F59" s="243">
        <f t="shared" si="8"/>
        <v>0</v>
      </c>
    </row>
    <row r="60" spans="1:6" ht="15.75" thickBot="1" x14ac:dyDescent="0.3">
      <c r="A60" s="6"/>
      <c r="B60" s="232" t="s">
        <v>235</v>
      </c>
      <c r="C60" s="13" t="s">
        <v>26</v>
      </c>
      <c r="D60" s="13" t="s">
        <v>26</v>
      </c>
      <c r="E60" s="234" t="s">
        <v>26</v>
      </c>
      <c r="F60" s="243">
        <f t="shared" ref="F60" si="9">SUM(C60:E60)</f>
        <v>0</v>
      </c>
    </row>
    <row r="61" spans="1:6" ht="15.75" thickBot="1" x14ac:dyDescent="0.3">
      <c r="A61" s="6"/>
      <c r="B61" s="236" t="s">
        <v>321</v>
      </c>
      <c r="C61" s="237">
        <v>35254.239999999998</v>
      </c>
      <c r="D61" s="237">
        <v>9124471.9600000009</v>
      </c>
      <c r="E61" s="238">
        <v>10928.73</v>
      </c>
      <c r="F61" s="244">
        <f>SUM(C61:E61)</f>
        <v>9170654.9300000016</v>
      </c>
    </row>
    <row r="62" spans="1:6" ht="16.5" thickTop="1" thickBot="1" x14ac:dyDescent="0.3">
      <c r="A62" s="6"/>
      <c r="B62" s="31" t="s">
        <v>210</v>
      </c>
      <c r="C62" s="22">
        <f>SUM(C49:C61)</f>
        <v>35254.239999999998</v>
      </c>
      <c r="D62" s="22">
        <f>SUM(D49:D61)</f>
        <v>9514444.8400000017</v>
      </c>
      <c r="E62" s="32">
        <f>SUM(E49:E61)</f>
        <v>88748.73</v>
      </c>
      <c r="F62" s="33">
        <f>SUM(C62:E62)</f>
        <v>9638447.8100000024</v>
      </c>
    </row>
    <row r="63" spans="1:6" ht="16.5" thickTop="1" thickBot="1" x14ac:dyDescent="0.3">
      <c r="A63" s="6"/>
      <c r="B63" s="80" t="s">
        <v>211</v>
      </c>
      <c r="C63" s="26">
        <f>C17+C27+C37+C47+C62</f>
        <v>825964.64</v>
      </c>
      <c r="D63" s="26">
        <f>D17+D27+D37+D47+D62</f>
        <v>10556445.930000002</v>
      </c>
      <c r="E63" s="149">
        <f>E17+E27+E37+E47+E62</f>
        <v>120208.73</v>
      </c>
      <c r="F63" s="33">
        <f>SUM(C63:E63)</f>
        <v>11502619.300000003</v>
      </c>
    </row>
    <row r="64" spans="1:6" ht="15.75" thickTop="1" x14ac:dyDescent="0.25"/>
  </sheetData>
  <mergeCells count="11">
    <mergeCell ref="B1:F1"/>
    <mergeCell ref="B2:F2"/>
    <mergeCell ref="B28:F28"/>
    <mergeCell ref="B38:F38"/>
    <mergeCell ref="B48:F48"/>
    <mergeCell ref="B4:F4"/>
    <mergeCell ref="B6:B7"/>
    <mergeCell ref="C6:E6"/>
    <mergeCell ref="F6:F7"/>
    <mergeCell ref="B8:F8"/>
    <mergeCell ref="B18:F18"/>
  </mergeCells>
  <pageMargins left="0.23622047244094491" right="0.23622047244094491" top="0.74803149606299213" bottom="0.62992125984251968" header="0.31496062992125984" footer="0.31496062992125984"/>
  <pageSetup paperSize="9" firstPageNumber="20" orientation="portrait" useFirstPageNumber="1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J20"/>
  <sheetViews>
    <sheetView view="pageLayout" zoomScaleNormal="100" workbookViewId="0">
      <selection activeCell="C22" sqref="C22"/>
    </sheetView>
  </sheetViews>
  <sheetFormatPr defaultColWidth="9.140625" defaultRowHeight="15" x14ac:dyDescent="0.25"/>
  <cols>
    <col min="1" max="1" width="7.5703125" customWidth="1"/>
    <col min="2" max="2" width="17" customWidth="1"/>
    <col min="3" max="3" width="33" customWidth="1"/>
    <col min="4" max="6" width="12" customWidth="1"/>
  </cols>
  <sheetData>
    <row r="1" spans="2:10" x14ac:dyDescent="0.25">
      <c r="B1" s="295" t="s">
        <v>274</v>
      </c>
      <c r="C1" s="295"/>
      <c r="D1" s="295"/>
      <c r="E1" s="295"/>
      <c r="F1" s="295"/>
      <c r="G1" s="36"/>
      <c r="H1" s="36"/>
      <c r="I1" s="36"/>
      <c r="J1" s="36"/>
    </row>
    <row r="2" spans="2:10" x14ac:dyDescent="0.25">
      <c r="B2" s="294" t="s">
        <v>319</v>
      </c>
      <c r="C2" s="294"/>
      <c r="D2" s="294"/>
      <c r="E2" s="294"/>
      <c r="F2" s="294"/>
      <c r="G2" s="38"/>
      <c r="H2" s="38"/>
      <c r="I2" s="38"/>
      <c r="J2" s="38"/>
    </row>
    <row r="4" spans="2:10" x14ac:dyDescent="0.25">
      <c r="B4" s="436" t="s">
        <v>221</v>
      </c>
      <c r="C4" s="436"/>
      <c r="D4" s="436"/>
      <c r="E4" s="436"/>
      <c r="F4" s="436"/>
    </row>
    <row r="5" spans="2:10" ht="15.75" thickBot="1" x14ac:dyDescent="0.3"/>
    <row r="6" spans="2:10" ht="16.5" thickTop="1" thickBot="1" x14ac:dyDescent="0.3">
      <c r="B6" s="387" t="s">
        <v>14</v>
      </c>
      <c r="C6" s="387" t="s">
        <v>212</v>
      </c>
      <c r="D6" s="442" t="s">
        <v>213</v>
      </c>
      <c r="E6" s="443"/>
      <c r="F6" s="446"/>
    </row>
    <row r="7" spans="2:10" ht="25.5" customHeight="1" x14ac:dyDescent="0.25">
      <c r="B7" s="399"/>
      <c r="C7" s="399"/>
      <c r="D7" s="448" t="s">
        <v>214</v>
      </c>
      <c r="E7" s="437" t="s">
        <v>215</v>
      </c>
      <c r="F7" s="468" t="s">
        <v>246</v>
      </c>
    </row>
    <row r="8" spans="2:10" ht="15.75" thickBot="1" x14ac:dyDescent="0.3">
      <c r="B8" s="388"/>
      <c r="C8" s="388"/>
      <c r="D8" s="374"/>
      <c r="E8" s="467"/>
      <c r="F8" s="398"/>
    </row>
    <row r="9" spans="2:10" ht="16.5" thickTop="1" thickBot="1" x14ac:dyDescent="0.3">
      <c r="B9" s="463" t="s">
        <v>31</v>
      </c>
      <c r="C9" s="220" t="s">
        <v>216</v>
      </c>
      <c r="D9" s="216" t="s">
        <v>26</v>
      </c>
      <c r="E9" s="228" t="s">
        <v>26</v>
      </c>
      <c r="F9" s="218" t="s">
        <v>26</v>
      </c>
    </row>
    <row r="10" spans="2:10" ht="26.25" thickBot="1" x14ac:dyDescent="0.3">
      <c r="B10" s="464"/>
      <c r="C10" s="229" t="s">
        <v>217</v>
      </c>
      <c r="D10" s="112" t="s">
        <v>26</v>
      </c>
      <c r="E10" s="112" t="s">
        <v>26</v>
      </c>
      <c r="F10" s="90" t="s">
        <v>26</v>
      </c>
    </row>
    <row r="11" spans="2:10" ht="64.5" thickBot="1" x14ac:dyDescent="0.3">
      <c r="B11" s="465"/>
      <c r="C11" s="230" t="s">
        <v>218</v>
      </c>
      <c r="D11" s="78">
        <v>800</v>
      </c>
      <c r="E11" s="78" t="s">
        <v>26</v>
      </c>
      <c r="F11" s="79">
        <v>800</v>
      </c>
    </row>
    <row r="12" spans="2:10" ht="26.25" thickBot="1" x14ac:dyDescent="0.3">
      <c r="B12" s="465"/>
      <c r="C12" s="231" t="s">
        <v>219</v>
      </c>
      <c r="D12" s="68">
        <v>680</v>
      </c>
      <c r="E12" s="68" t="s">
        <v>26</v>
      </c>
      <c r="F12" s="219">
        <v>680</v>
      </c>
    </row>
    <row r="13" spans="2:10" ht="16.5" thickTop="1" thickBot="1" x14ac:dyDescent="0.3">
      <c r="B13" s="466"/>
      <c r="C13" s="231" t="s">
        <v>24</v>
      </c>
      <c r="D13" s="68">
        <f>SUM(D9:D12)</f>
        <v>1480</v>
      </c>
      <c r="E13" s="68">
        <f>SUM(E9:E12)</f>
        <v>0</v>
      </c>
      <c r="F13" s="219">
        <f>SUM(F9:F12)</f>
        <v>1480</v>
      </c>
    </row>
    <row r="14" spans="2:10" ht="21.2" customHeight="1" thickTop="1" thickBot="1" x14ac:dyDescent="0.3">
      <c r="B14" s="463" t="s">
        <v>588</v>
      </c>
      <c r="C14" s="220" t="s">
        <v>216</v>
      </c>
      <c r="D14" s="216" t="s">
        <v>26</v>
      </c>
      <c r="E14" s="228" t="s">
        <v>26</v>
      </c>
      <c r="F14" s="218" t="s">
        <v>26</v>
      </c>
    </row>
    <row r="15" spans="2:10" ht="26.25" thickBot="1" x14ac:dyDescent="0.3">
      <c r="B15" s="464"/>
      <c r="C15" s="229" t="s">
        <v>217</v>
      </c>
      <c r="D15" s="112" t="s">
        <v>26</v>
      </c>
      <c r="E15" s="112" t="s">
        <v>26</v>
      </c>
      <c r="F15" s="90" t="s">
        <v>26</v>
      </c>
    </row>
    <row r="16" spans="2:10" ht="64.5" thickBot="1" x14ac:dyDescent="0.3">
      <c r="B16" s="465"/>
      <c r="C16" s="230" t="s">
        <v>218</v>
      </c>
      <c r="D16" s="78" t="s">
        <v>26</v>
      </c>
      <c r="E16" s="78" t="s">
        <v>26</v>
      </c>
      <c r="F16" s="79" t="s">
        <v>26</v>
      </c>
    </row>
    <row r="17" spans="2:6" ht="21.2" customHeight="1" thickBot="1" x14ac:dyDescent="0.3">
      <c r="B17" s="465"/>
      <c r="C17" s="231" t="s">
        <v>219</v>
      </c>
      <c r="D17" s="68" t="s">
        <v>26</v>
      </c>
      <c r="E17" s="68" t="s">
        <v>26</v>
      </c>
      <c r="F17" s="219" t="s">
        <v>26</v>
      </c>
    </row>
    <row r="18" spans="2:6" ht="21.2" customHeight="1" thickTop="1" thickBot="1" x14ac:dyDescent="0.3">
      <c r="B18" s="466"/>
      <c r="C18" s="231" t="s">
        <v>24</v>
      </c>
      <c r="D18" s="68">
        <f>SUM(D14:D17)</f>
        <v>0</v>
      </c>
      <c r="E18" s="68">
        <f>SUM(E14:E17)</f>
        <v>0</v>
      </c>
      <c r="F18" s="219">
        <f>SUM(F14:F17)</f>
        <v>0</v>
      </c>
    </row>
    <row r="19" spans="2:6" ht="16.5" thickTop="1" thickBot="1" x14ac:dyDescent="0.3">
      <c r="B19" s="461" t="s">
        <v>220</v>
      </c>
      <c r="C19" s="462"/>
      <c r="D19" s="68">
        <f>D18+D13</f>
        <v>1480</v>
      </c>
      <c r="E19" s="68">
        <f>E18+E13</f>
        <v>0</v>
      </c>
      <c r="F19" s="68">
        <f>F18+F13</f>
        <v>1480</v>
      </c>
    </row>
    <row r="20" spans="2:6" ht="15.75" thickTop="1" x14ac:dyDescent="0.25"/>
  </sheetData>
  <mergeCells count="12">
    <mergeCell ref="B1:F1"/>
    <mergeCell ref="B2:F2"/>
    <mergeCell ref="B19:C19"/>
    <mergeCell ref="B4:F4"/>
    <mergeCell ref="B14:B18"/>
    <mergeCell ref="C6:C8"/>
    <mergeCell ref="D6:F6"/>
    <mergeCell ref="D7:D8"/>
    <mergeCell ref="E7:E8"/>
    <mergeCell ref="F7:F8"/>
    <mergeCell ref="B6:B8"/>
    <mergeCell ref="B9:B13"/>
  </mergeCells>
  <pageMargins left="0.23622047244094491" right="0.23622047244094491" top="0.74803149606299213" bottom="0.74803149606299213" header="0.31496062992125984" footer="0.31496062992125984"/>
  <pageSetup paperSize="9" firstPageNumber="22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60a29af-d413-48d4-bd90-fe9d2a897e4b">WKX3UHSAJ2R6-2-779726</_dlc_DocId>
    <_dlc_DocIdUrl xmlns="e60a29af-d413-48d4-bd90-fe9d2a897e4b">
      <Url>https://ovdmasv601/sites/DMS/_layouts/15/DocIdRedir.aspx?ID=WKX3UHSAJ2R6-2-779726</Url>
      <Description>WKX3UHSAJ2R6-2-779726</Description>
    </_dlc_DocIdUrl>
  </documentManagement>
</p:properties>
</file>

<file path=customXml/itemProps1.xml><?xml version="1.0" encoding="utf-8"?>
<ds:datastoreItem xmlns:ds="http://schemas.openxmlformats.org/officeDocument/2006/customXml" ds:itemID="{FB3E44FA-674A-48AD-8F45-B19FCF2CB96F}"/>
</file>

<file path=customXml/itemProps2.xml><?xml version="1.0" encoding="utf-8"?>
<ds:datastoreItem xmlns:ds="http://schemas.openxmlformats.org/officeDocument/2006/customXml" ds:itemID="{D2C7AFFB-19A4-4F80-B814-2D4762B2029A}"/>
</file>

<file path=customXml/itemProps3.xml><?xml version="1.0" encoding="utf-8"?>
<ds:datastoreItem xmlns:ds="http://schemas.openxmlformats.org/officeDocument/2006/customXml" ds:itemID="{01641901-DC5F-4C21-BD6F-73E674D3543C}"/>
</file>

<file path=customXml/itemProps4.xml><?xml version="1.0" encoding="utf-8"?>
<ds:datastoreItem xmlns:ds="http://schemas.openxmlformats.org/officeDocument/2006/customXml" ds:itemID="{9E30341C-A03B-4196-81E8-7596EA684B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18</vt:i4>
      </vt:variant>
    </vt:vector>
  </HeadingPairs>
  <TitlesOfParts>
    <vt:vector size="30" baseType="lpstr">
      <vt:lpstr>Obsah</vt:lpstr>
      <vt:lpstr>Tab. 1 </vt:lpstr>
      <vt:lpstr>Tab. 2</vt:lpstr>
      <vt:lpstr>Tab. 3</vt:lpstr>
      <vt:lpstr>Tab. 4</vt:lpstr>
      <vt:lpstr>Tab. 5</vt:lpstr>
      <vt:lpstr>Tab.6</vt:lpstr>
      <vt:lpstr>Tab.7</vt:lpstr>
      <vt:lpstr>Tab.8</vt:lpstr>
      <vt:lpstr>Tab.9</vt:lpstr>
      <vt:lpstr>Tab.10</vt:lpstr>
      <vt:lpstr>Tab.11</vt:lpstr>
      <vt:lpstr>Tab.8!_Toc329670653</vt:lpstr>
      <vt:lpstr>Tab.9!_Toc329670654</vt:lpstr>
      <vt:lpstr>Tab.11!_Toc366156253</vt:lpstr>
      <vt:lpstr>'Tab. 2'!_Toc398029241</vt:lpstr>
      <vt:lpstr>'Tab. 3'!_Toc398029242</vt:lpstr>
      <vt:lpstr>'Tab. 4'!_Toc398029243</vt:lpstr>
      <vt:lpstr>'Tab. 5'!_Toc398029244</vt:lpstr>
      <vt:lpstr>Tab.6!_Toc398029245</vt:lpstr>
      <vt:lpstr>Tab.7!_Toc398029246</vt:lpstr>
      <vt:lpstr>Tab.10!_Toc398029249</vt:lpstr>
      <vt:lpstr>'Tab. 1 '!Názvy_tlače</vt:lpstr>
      <vt:lpstr>'Tab. 2'!Názvy_tlače</vt:lpstr>
      <vt:lpstr>'Tab. 4'!Názvy_tlače</vt:lpstr>
      <vt:lpstr>'Tab. 5'!Názvy_tlače</vt:lpstr>
      <vt:lpstr>Tab.10!Názvy_tlače</vt:lpstr>
      <vt:lpstr>Tab.7!Názvy_tlače</vt:lpstr>
      <vt:lpstr>Tab.8!Názvy_tlače</vt:lpstr>
      <vt:lpstr>'Tab. 1 '!Okresný_úrad_Košice__okolie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Šiatkovský Juraj</dc:creator>
  <cp:lastModifiedBy>Šiatkovský Juraj</cp:lastModifiedBy>
  <cp:lastPrinted>2017-04-11T06:37:38Z</cp:lastPrinted>
  <dcterms:created xsi:type="dcterms:W3CDTF">2016-01-20T11:37:45Z</dcterms:created>
  <dcterms:modified xsi:type="dcterms:W3CDTF">2017-04-28T14:22:38Z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2f842202-2ca7-4fd6-9bcd-7090fa26f8d9</vt:lpwstr>
  </property>
</Properties>
</file>