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jana.roskosova\Desktop\Životné prostredie\Záverečný účet\za 2015\Prílohy\"/>
    </mc:Choice>
  </mc:AlternateContent>
  <bookViews>
    <workbookView xWindow="90" yWindow="135" windowWidth="9420" windowHeight="4500"/>
  </bookViews>
  <sheets>
    <sheet name="tab. č. 4 skutočnost" sheetId="8" r:id="rId1"/>
    <sheet name="tab. č. 4 rozdiel" sheetId="9" r:id="rId2"/>
  </sheets>
  <externalReferences>
    <externalReference r:id="rId3"/>
  </externalReferences>
  <definedNames>
    <definedName name="_xlnm.Print_Area" localSheetId="1">'tab. č. 4 rozdiel'!$A$1:$D$28</definedName>
    <definedName name="_xlnm.Print_Area" localSheetId="0">'tab. č. 4 skutočnost'!$A$1:$E$28</definedName>
  </definedNames>
  <calcPr calcId="152511" fullPrecision="0"/>
</workbook>
</file>

<file path=xl/calcChain.xml><?xml version="1.0" encoding="utf-8"?>
<calcChain xmlns="http://schemas.openxmlformats.org/spreadsheetml/2006/main">
  <c r="D8" i="9" l="1"/>
  <c r="D9" i="9"/>
  <c r="D10" i="9"/>
  <c r="D11" i="9"/>
  <c r="D13" i="9"/>
  <c r="D14" i="9"/>
  <c r="D15" i="9"/>
  <c r="D16" i="9"/>
  <c r="D18" i="9"/>
  <c r="D19" i="9"/>
  <c r="D20" i="9"/>
  <c r="D21" i="9"/>
  <c r="D22" i="9"/>
  <c r="D23" i="9"/>
  <c r="D24" i="9"/>
  <c r="D25" i="9"/>
  <c r="D26" i="9"/>
  <c r="D27" i="9"/>
  <c r="D7" i="9"/>
  <c r="C22" i="9"/>
  <c r="B22" i="9"/>
  <c r="C11" i="9"/>
  <c r="C10" i="9" s="1"/>
  <c r="B11" i="9"/>
  <c r="B10" i="9"/>
  <c r="C7" i="9"/>
  <c r="B7" i="9"/>
  <c r="E19" i="8" l="1"/>
  <c r="C10" i="8"/>
  <c r="D10" i="8"/>
  <c r="B10" i="8"/>
  <c r="C11" i="8"/>
  <c r="D11" i="8"/>
  <c r="B11" i="8"/>
  <c r="E13" i="8"/>
  <c r="C22" i="8" l="1"/>
  <c r="D22" i="8"/>
  <c r="B22" i="8"/>
  <c r="B7" i="8" l="1"/>
  <c r="C7" i="8"/>
  <c r="D7" i="8"/>
  <c r="E25" i="8"/>
  <c r="E24" i="8"/>
  <c r="E23" i="8"/>
  <c r="E21" i="8"/>
  <c r="E20" i="8"/>
  <c r="E18" i="8"/>
  <c r="E16" i="8"/>
  <c r="E15" i="8"/>
  <c r="E14" i="8"/>
  <c r="E9" i="8"/>
  <c r="E8" i="8"/>
  <c r="E7" i="8" l="1"/>
  <c r="E10" i="8"/>
  <c r="E11" i="8"/>
  <c r="E22" i="8"/>
</calcChain>
</file>

<file path=xl/sharedStrings.xml><?xml version="1.0" encoding="utf-8"?>
<sst xmlns="http://schemas.openxmlformats.org/spreadsheetml/2006/main" count="56" uniqueCount="31">
  <si>
    <t>Schválený rozpočet</t>
  </si>
  <si>
    <t>Upravený rozpočet</t>
  </si>
  <si>
    <t xml:space="preserve"> I.  Príjmy kapitoly </t>
  </si>
  <si>
    <t>B. Prostriedky z rozpočtu EÚ</t>
  </si>
  <si>
    <t>A. Výdavky spolu bez prostriedkov EÚ</t>
  </si>
  <si>
    <t>z toho:</t>
  </si>
  <si>
    <t>z toho:</t>
  </si>
  <si>
    <t>mzdy, platy, služobné príjmy a ostatné osobné vyrovnania aparátu ústredného orgánu (610)</t>
  </si>
  <si>
    <t xml:space="preserve">B. Prostriedky z EÚ </t>
  </si>
  <si>
    <t>075 Starostlivosť o životné prostredie</t>
  </si>
  <si>
    <t xml:space="preserve">076 Tvorba a implementácia politík </t>
  </si>
  <si>
    <t xml:space="preserve">06H06 Hospodárska mobilizácia </t>
  </si>
  <si>
    <t>Tabuľka č. 4</t>
  </si>
  <si>
    <t>Číslo a názov rozpočtovej kapitoly: 18 Ministerstvo životného prostredia SR</t>
  </si>
  <si>
    <t>A. Záväzný ukazovateľ (zdroj 111)</t>
  </si>
  <si>
    <t>II. Výdavky kapitoly celkom       (A + B)</t>
  </si>
  <si>
    <t xml:space="preserve">C. Rozpočet kapitoly podľa programov </t>
  </si>
  <si>
    <t>A.2. prostriedky na spolufinancovanie</t>
  </si>
  <si>
    <t>A.3. mzdy, platy, služobné príjmy a ostatné osobné vyrovnania (kód zdroja 111)</t>
  </si>
  <si>
    <t>* bez mimorozpočtových prostriedkov</t>
  </si>
  <si>
    <t>Skutočnosť *</t>
  </si>
  <si>
    <t>% plnenia k upravenému rozpočtu</t>
  </si>
  <si>
    <t>A.1. prostriedky štátneho rozpočtu (kód zdroja 111 a 131D)</t>
  </si>
  <si>
    <t>0D404 SK PRES</t>
  </si>
  <si>
    <t>A.5. kapitálové výdavky (bez prostriedkov na spolufinancovanie, kód zdroja 111 a 131D)</t>
  </si>
  <si>
    <t>Záväzné ukazovatele kapitoly za rok 2015</t>
  </si>
  <si>
    <t>A.4. mzdy, platy, služobné príjmy a ostatné osobné vyrovnania (prostriedky EÚ a na spolufinancovanie zo ŠR - kód zdroja 13U1, 13U2)</t>
  </si>
  <si>
    <t>mzdy, platy, služobné príjmy a ostatné osobné vyrovnania aparátu ústredného orgánu (prostriedky EÚ a na spolufinancovanie zo ŠR - kód zdroja 13U1, 13U2)</t>
  </si>
  <si>
    <t>0A90O Elektronizácia VS a rozvoj elektronických služieb na c.ú. MF SR - MŽP SR</t>
  </si>
  <si>
    <t>Rozdiel</t>
  </si>
  <si>
    <t>* bez mimorozpočtových prostriedkov, príjmy EÚ vrátane prostr. na spoluf.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</si>
</sst>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0_ ;\-#,##0.00\ "/>
    <numFmt numFmtId="166" formatCode="#,##0_ ;\-#,##0\ "/>
  </numFmts>
  <fonts count="17" x14ac:knownFonts="1">
    <font>
      <sz val="10"/>
      <name val="Arial CE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sz val="16"/>
      <name val="Times New Roman"/>
      <family val="1"/>
      <charset val="238"/>
    </font>
    <font>
      <b/>
      <sz val="8.5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3">
    <xf numFmtId="0" fontId="0" fillId="0" borderId="0"/>
    <xf numFmtId="4" fontId="15" fillId="2" borderId="5" applyNumberFormat="0" applyProtection="0">
      <alignment vertical="center"/>
    </xf>
    <xf numFmtId="4" fontId="16" fillId="0" borderId="5" applyNumberFormat="0" applyProtection="0">
      <alignment horizontal="right" vertical="center"/>
    </xf>
  </cellStyleXfs>
  <cellXfs count="5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justify" wrapText="1"/>
    </xf>
    <xf numFmtId="3" fontId="1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justify" wrapText="1"/>
    </xf>
    <xf numFmtId="3" fontId="2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3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8" fillId="0" borderId="0" xfId="0" applyFont="1"/>
    <xf numFmtId="3" fontId="8" fillId="0" borderId="0" xfId="0" applyNumberFormat="1" applyFont="1"/>
    <xf numFmtId="0" fontId="10" fillId="0" borderId="0" xfId="0" applyFont="1"/>
    <xf numFmtId="3" fontId="10" fillId="0" borderId="0" xfId="0" applyNumberFormat="1" applyFont="1"/>
    <xf numFmtId="0" fontId="1" fillId="0" borderId="2" xfId="0" applyFont="1" applyBorder="1" applyAlignment="1">
      <alignment horizontal="justify" wrapText="1"/>
    </xf>
    <xf numFmtId="0" fontId="4" fillId="0" borderId="1" xfId="0" applyFont="1" applyBorder="1" applyAlignment="1">
      <alignment wrapText="1"/>
    </xf>
    <xf numFmtId="3" fontId="1" fillId="0" borderId="2" xfId="0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 wrapText="1"/>
    </xf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 wrapText="1"/>
    </xf>
    <xf numFmtId="0" fontId="13" fillId="0" borderId="1" xfId="0" applyFont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0" fontId="5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165" fontId="0" fillId="0" borderId="1" xfId="0" applyNumberFormat="1" applyBorder="1"/>
    <xf numFmtId="164" fontId="8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2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Border="1" applyAlignment="1">
      <alignment horizontal="left"/>
    </xf>
    <xf numFmtId="166" fontId="0" fillId="0" borderId="1" xfId="0" applyNumberFormat="1" applyBorder="1"/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3">
    <cellStyle name="Normálne" xfId="0" builtinId="0"/>
    <cellStyle name="SAPBEXaggData" xfId="1"/>
    <cellStyle name="SAPBEXstdData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7</xdr:row>
      <xdr:rowOff>0</xdr:rowOff>
    </xdr:from>
    <xdr:ext cx="123825" cy="123825"/>
    <xdr:pic macro="[1]!DesignIconClicked">
      <xdr:nvPicPr>
        <xdr:cNvPr id="2" name="BExZMRC09W87CY4B73NPZMNH21AH" descr="78CUMI0OVLYJRSDRQ3V2YX812" hidden="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91200" y="31527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6</xdr:row>
      <xdr:rowOff>9525</xdr:rowOff>
    </xdr:from>
    <xdr:ext cx="123825" cy="123825"/>
    <xdr:pic macro="[1]!DesignIconClicked">
      <xdr:nvPicPr>
        <xdr:cNvPr id="3" name="BExZXVFJ4DY4I24AARDT4AMP6EN1" descr="TXSMH2MTH86CYKA26740RQPUC" hidden="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91200" y="31527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7</xdr:row>
      <xdr:rowOff>0</xdr:rowOff>
    </xdr:from>
    <xdr:ext cx="123825" cy="123825"/>
    <xdr:pic macro="[1]!DesignIconClicked">
      <xdr:nvPicPr>
        <xdr:cNvPr id="2" name="BExZMRC09W87CY4B73NPZMNH21AH" descr="78CUMI0OVLYJRSDRQ3V2YX812" hidden="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9431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6</xdr:row>
      <xdr:rowOff>9525</xdr:rowOff>
    </xdr:from>
    <xdr:ext cx="123825" cy="123825"/>
    <xdr:pic macro="[1]!DesignIconClicked">
      <xdr:nvPicPr>
        <xdr:cNvPr id="3" name="BExZXVFJ4DY4I24AARDT4AMP6EN1" descr="TXSMH2MTH86CYKA26740RQPUC" hidden="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7716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Common%20Files/SAP%20Shared/BW/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zoomScaleNormal="100" zoomScaleSheetLayoutView="100" workbookViewId="0">
      <selection activeCell="A28" sqref="A28"/>
    </sheetView>
  </sheetViews>
  <sheetFormatPr defaultRowHeight="12.75" x14ac:dyDescent="0.2"/>
  <cols>
    <col min="1" max="1" width="30.85546875" customWidth="1"/>
    <col min="2" max="2" width="14.42578125" customWidth="1"/>
    <col min="3" max="3" width="15" customWidth="1"/>
    <col min="4" max="4" width="14.85546875" customWidth="1"/>
    <col min="5" max="5" width="11.28515625" customWidth="1"/>
    <col min="6" max="6" width="0.5703125" customWidth="1"/>
  </cols>
  <sheetData>
    <row r="1" spans="1:9" s="10" customFormat="1" x14ac:dyDescent="0.2">
      <c r="E1" s="11" t="s">
        <v>12</v>
      </c>
    </row>
    <row r="2" spans="1:9" s="10" customFormat="1" ht="15.75" x14ac:dyDescent="0.25">
      <c r="A2" s="45" t="s">
        <v>25</v>
      </c>
      <c r="B2" s="45"/>
      <c r="C2" s="45"/>
      <c r="D2" s="45"/>
      <c r="E2" s="45"/>
    </row>
    <row r="3" spans="1:9" s="10" customFormat="1" ht="6.75" customHeight="1" x14ac:dyDescent="0.25">
      <c r="A3" s="35"/>
      <c r="B3" s="35"/>
      <c r="C3" s="35"/>
      <c r="D3" s="35"/>
      <c r="E3" s="35"/>
    </row>
    <row r="4" spans="1:9" s="10" customFormat="1" ht="18" customHeight="1" x14ac:dyDescent="0.3">
      <c r="A4" s="33" t="s">
        <v>13</v>
      </c>
      <c r="B4" s="34"/>
      <c r="C4" s="34"/>
      <c r="D4" s="34"/>
      <c r="E4" s="12"/>
      <c r="F4" s="12"/>
      <c r="G4" s="12"/>
      <c r="H4" s="12"/>
      <c r="I4" s="12"/>
    </row>
    <row r="5" spans="1:9" s="10" customFormat="1" ht="14.25" x14ac:dyDescent="0.2">
      <c r="A5" s="47"/>
      <c r="B5" s="48" t="s">
        <v>0</v>
      </c>
      <c r="C5" s="48" t="s">
        <v>1</v>
      </c>
      <c r="D5" s="48" t="s">
        <v>20</v>
      </c>
      <c r="E5" s="36"/>
      <c r="F5" s="46"/>
    </row>
    <row r="6" spans="1:9" s="10" customFormat="1" ht="71.25" x14ac:dyDescent="0.2">
      <c r="A6" s="47"/>
      <c r="B6" s="49"/>
      <c r="C6" s="49"/>
      <c r="D6" s="49"/>
      <c r="E6" s="1" t="s">
        <v>21</v>
      </c>
      <c r="F6" s="46"/>
    </row>
    <row r="7" spans="1:9" s="13" customFormat="1" ht="14.25" x14ac:dyDescent="0.2">
      <c r="A7" s="17" t="s">
        <v>2</v>
      </c>
      <c r="B7" s="19">
        <f>SUM(B8:B9)</f>
        <v>538713436</v>
      </c>
      <c r="C7" s="19">
        <f>SUM(C8:C9)</f>
        <v>524333405</v>
      </c>
      <c r="D7" s="19">
        <f>SUM(D8:D9)</f>
        <v>534180110</v>
      </c>
      <c r="E7" s="38">
        <f>SUM(D7/C7*100)</f>
        <v>101.9</v>
      </c>
    </row>
    <row r="8" spans="1:9" s="10" customFormat="1" ht="32.25" customHeight="1" x14ac:dyDescent="0.25">
      <c r="A8" s="4" t="s">
        <v>14</v>
      </c>
      <c r="B8" s="44">
        <v>161200</v>
      </c>
      <c r="C8" s="44">
        <v>161200</v>
      </c>
      <c r="D8" s="44">
        <v>80692</v>
      </c>
      <c r="E8" s="39">
        <f>SUM(D8/C8*100)</f>
        <v>50.1</v>
      </c>
    </row>
    <row r="9" spans="1:9" s="10" customFormat="1" ht="18" customHeight="1" x14ac:dyDescent="0.25">
      <c r="A9" s="4" t="s">
        <v>3</v>
      </c>
      <c r="B9" s="44">
        <v>538552236</v>
      </c>
      <c r="C9" s="44">
        <v>524172205</v>
      </c>
      <c r="D9" s="44">
        <v>534099418</v>
      </c>
      <c r="E9" s="39">
        <f>SUM(D9/C9*100)</f>
        <v>101.9</v>
      </c>
    </row>
    <row r="10" spans="1:9" s="13" customFormat="1" ht="28.5" x14ac:dyDescent="0.2">
      <c r="A10" s="2" t="s">
        <v>15</v>
      </c>
      <c r="B10" s="3">
        <f>SUM(B11+B21)</f>
        <v>677344676</v>
      </c>
      <c r="C10" s="3">
        <f t="shared" ref="C10:D10" si="0">SUM(C11+C21)</f>
        <v>667919470</v>
      </c>
      <c r="D10" s="3">
        <f t="shared" si="0"/>
        <v>665840032</v>
      </c>
      <c r="E10" s="38">
        <f>SUM(D10/C10*100)</f>
        <v>99.7</v>
      </c>
      <c r="G10" s="14"/>
    </row>
    <row r="11" spans="1:9" s="15" customFormat="1" ht="30" x14ac:dyDescent="0.25">
      <c r="A11" s="6" t="s">
        <v>4</v>
      </c>
      <c r="B11" s="7">
        <f>SUM(B13:B14)</f>
        <v>138792440</v>
      </c>
      <c r="C11" s="7">
        <f t="shared" ref="C11:D11" si="1">SUM(C13:C14)</f>
        <v>175393834</v>
      </c>
      <c r="D11" s="7">
        <f t="shared" si="1"/>
        <v>173314396</v>
      </c>
      <c r="E11" s="40">
        <f>SUM(D11/C11*100)</f>
        <v>98.8</v>
      </c>
      <c r="G11" s="16"/>
    </row>
    <row r="12" spans="1:9" s="10" customFormat="1" ht="15" x14ac:dyDescent="0.25">
      <c r="A12" s="18" t="s">
        <v>5</v>
      </c>
      <c r="B12" s="30"/>
      <c r="C12" s="30"/>
      <c r="D12" s="30"/>
      <c r="E12" s="41"/>
    </row>
    <row r="13" spans="1:9" s="10" customFormat="1" ht="30" x14ac:dyDescent="0.25">
      <c r="A13" s="8" t="s">
        <v>22</v>
      </c>
      <c r="B13" s="5">
        <v>45559353</v>
      </c>
      <c r="C13" s="5">
        <v>91942258</v>
      </c>
      <c r="D13" s="5">
        <v>89862820</v>
      </c>
      <c r="E13" s="40">
        <f>SUM(D13/C13*100)</f>
        <v>97.7</v>
      </c>
    </row>
    <row r="14" spans="1:9" s="10" customFormat="1" ht="30" x14ac:dyDescent="0.25">
      <c r="A14" s="8" t="s">
        <v>17</v>
      </c>
      <c r="B14" s="5">
        <v>93233087</v>
      </c>
      <c r="C14" s="5">
        <v>83451576</v>
      </c>
      <c r="D14" s="5">
        <v>83451576</v>
      </c>
      <c r="E14" s="39">
        <f>SUM(D14/C14*100)</f>
        <v>100</v>
      </c>
    </row>
    <row r="15" spans="1:9" s="10" customFormat="1" ht="45" x14ac:dyDescent="0.25">
      <c r="A15" s="8" t="s">
        <v>18</v>
      </c>
      <c r="B15" s="5">
        <v>5771915</v>
      </c>
      <c r="C15" s="5">
        <v>7486620</v>
      </c>
      <c r="D15" s="5">
        <v>7443436</v>
      </c>
      <c r="E15" s="39">
        <f>SUM(D15/C15*100)</f>
        <v>99.4</v>
      </c>
    </row>
    <row r="16" spans="1:9" s="10" customFormat="1" ht="75" x14ac:dyDescent="0.25">
      <c r="A16" s="8" t="s">
        <v>26</v>
      </c>
      <c r="B16" s="5">
        <v>0</v>
      </c>
      <c r="C16" s="5">
        <v>2527557</v>
      </c>
      <c r="D16" s="5">
        <v>2527557</v>
      </c>
      <c r="E16" s="39">
        <f>SUM(D16/C16*100)</f>
        <v>100</v>
      </c>
    </row>
    <row r="17" spans="1:5" s="10" customFormat="1" ht="15" x14ac:dyDescent="0.25">
      <c r="A17" s="8" t="s">
        <v>6</v>
      </c>
      <c r="B17" s="31"/>
      <c r="C17" s="31"/>
      <c r="D17" s="31"/>
      <c r="E17" s="41"/>
    </row>
    <row r="18" spans="1:5" s="10" customFormat="1" ht="45" x14ac:dyDescent="0.25">
      <c r="A18" s="8" t="s">
        <v>7</v>
      </c>
      <c r="B18" s="5">
        <v>4430137</v>
      </c>
      <c r="C18" s="5">
        <v>4973406</v>
      </c>
      <c r="D18" s="5">
        <v>4930222</v>
      </c>
      <c r="E18" s="39">
        <f t="shared" ref="E18:E25" si="2">SUM(D18/C18*100)</f>
        <v>99.1</v>
      </c>
    </row>
    <row r="19" spans="1:5" s="10" customFormat="1" ht="75" x14ac:dyDescent="0.25">
      <c r="A19" s="8" t="s">
        <v>27</v>
      </c>
      <c r="B19" s="5">
        <v>0</v>
      </c>
      <c r="C19" s="5">
        <v>2527557</v>
      </c>
      <c r="D19" s="5">
        <v>2527557</v>
      </c>
      <c r="E19" s="39">
        <f>SUM(D19/C19*100)</f>
        <v>100</v>
      </c>
    </row>
    <row r="20" spans="1:5" s="10" customFormat="1" ht="45" x14ac:dyDescent="0.25">
      <c r="A20" s="8" t="s">
        <v>24</v>
      </c>
      <c r="B20" s="5">
        <v>350000</v>
      </c>
      <c r="C20" s="5">
        <v>9284993</v>
      </c>
      <c r="D20" s="5">
        <v>8850099</v>
      </c>
      <c r="E20" s="39">
        <f t="shared" si="2"/>
        <v>95.3</v>
      </c>
    </row>
    <row r="21" spans="1:5" s="15" customFormat="1" ht="15" x14ac:dyDescent="0.25">
      <c r="A21" s="6" t="s">
        <v>8</v>
      </c>
      <c r="B21" s="7">
        <v>538552236</v>
      </c>
      <c r="C21" s="7">
        <v>492525636</v>
      </c>
      <c r="D21" s="7">
        <v>492525636</v>
      </c>
      <c r="E21" s="40">
        <f t="shared" si="2"/>
        <v>100</v>
      </c>
    </row>
    <row r="22" spans="1:5" s="10" customFormat="1" ht="28.5" x14ac:dyDescent="0.2">
      <c r="A22" s="9" t="s">
        <v>16</v>
      </c>
      <c r="B22" s="3">
        <f>SUM(B23:B27)</f>
        <v>677344676</v>
      </c>
      <c r="C22" s="3">
        <f t="shared" ref="C22:D22" si="3">SUM(C23:C27)</f>
        <v>667919470</v>
      </c>
      <c r="D22" s="3">
        <f t="shared" si="3"/>
        <v>665840032</v>
      </c>
      <c r="E22" s="38">
        <f t="shared" si="2"/>
        <v>99.7</v>
      </c>
    </row>
    <row r="23" spans="1:5" s="10" customFormat="1" ht="30" x14ac:dyDescent="0.25">
      <c r="A23" s="8" t="s">
        <v>9</v>
      </c>
      <c r="B23" s="5">
        <v>639208463</v>
      </c>
      <c r="C23" s="5">
        <v>614432903</v>
      </c>
      <c r="D23" s="5">
        <v>613625465</v>
      </c>
      <c r="E23" s="39">
        <f t="shared" si="2"/>
        <v>99.9</v>
      </c>
    </row>
    <row r="24" spans="1:5" s="10" customFormat="1" ht="15" x14ac:dyDescent="0.25">
      <c r="A24" s="8" t="s">
        <v>10</v>
      </c>
      <c r="B24" s="5">
        <v>37976213</v>
      </c>
      <c r="C24" s="5">
        <v>48945552</v>
      </c>
      <c r="D24" s="5">
        <v>47687236</v>
      </c>
      <c r="E24" s="39">
        <f t="shared" si="2"/>
        <v>97.4</v>
      </c>
    </row>
    <row r="25" spans="1:5" s="10" customFormat="1" ht="15" x14ac:dyDescent="0.25">
      <c r="A25" s="8" t="s">
        <v>11</v>
      </c>
      <c r="B25" s="5">
        <v>160000</v>
      </c>
      <c r="C25" s="5">
        <v>160000</v>
      </c>
      <c r="D25" s="5">
        <v>155343</v>
      </c>
      <c r="E25" s="39">
        <f t="shared" si="2"/>
        <v>97.1</v>
      </c>
    </row>
    <row r="26" spans="1:5" s="10" customFormat="1" ht="15" x14ac:dyDescent="0.25">
      <c r="A26" s="8" t="s">
        <v>23</v>
      </c>
      <c r="B26" s="5">
        <v>0</v>
      </c>
      <c r="C26" s="5">
        <v>466524</v>
      </c>
      <c r="D26" s="5">
        <v>457497</v>
      </c>
      <c r="E26" s="41"/>
    </row>
    <row r="27" spans="1:5" s="10" customFormat="1" ht="45" x14ac:dyDescent="0.25">
      <c r="A27" s="8" t="s">
        <v>28</v>
      </c>
      <c r="B27" s="5">
        <v>0</v>
      </c>
      <c r="C27" s="5">
        <v>3914491</v>
      </c>
      <c r="D27" s="5">
        <v>3914491</v>
      </c>
      <c r="E27" s="41"/>
    </row>
    <row r="28" spans="1:5" ht="15.75" x14ac:dyDescent="0.25">
      <c r="A28" s="43" t="s">
        <v>30</v>
      </c>
      <c r="B28" s="20"/>
      <c r="C28" s="20"/>
      <c r="D28" s="21"/>
    </row>
    <row r="29" spans="1:5" ht="15.75" x14ac:dyDescent="0.25">
      <c r="A29" s="22"/>
      <c r="B29" s="22"/>
      <c r="C29" s="23"/>
      <c r="D29" s="24"/>
    </row>
    <row r="30" spans="1:5" ht="15.75" x14ac:dyDescent="0.25">
      <c r="A30" s="22"/>
      <c r="B30" s="22"/>
      <c r="C30" s="23"/>
      <c r="D30" s="24"/>
    </row>
    <row r="31" spans="1:5" ht="15.75" x14ac:dyDescent="0.25">
      <c r="A31" s="22"/>
      <c r="B31" s="22"/>
      <c r="C31" s="25"/>
      <c r="D31" s="26"/>
    </row>
    <row r="32" spans="1:5" ht="15.75" x14ac:dyDescent="0.25">
      <c r="A32" s="22"/>
      <c r="B32" s="22"/>
      <c r="C32" s="25"/>
      <c r="D32" s="26"/>
    </row>
    <row r="33" spans="1:4" ht="15.75" x14ac:dyDescent="0.25">
      <c r="A33" s="22"/>
      <c r="B33" s="22"/>
      <c r="C33" s="25"/>
      <c r="D33" s="26"/>
    </row>
    <row r="34" spans="1:4" ht="15.75" x14ac:dyDescent="0.25">
      <c r="A34" s="27"/>
      <c r="B34" s="27"/>
      <c r="C34" s="28"/>
      <c r="D34" s="29"/>
    </row>
  </sheetData>
  <mergeCells count="6">
    <mergeCell ref="A2:E2"/>
    <mergeCell ref="F5:F6"/>
    <mergeCell ref="A5:A6"/>
    <mergeCell ref="B5:B6"/>
    <mergeCell ref="C5:C6"/>
    <mergeCell ref="D5:D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87" orientation="portrait" r:id="rId1"/>
  <headerFooter alignWithMargins="0"/>
  <colBreaks count="1" manualBreakCount="1">
    <brk id="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zoomScaleNormal="100" zoomScaleSheetLayoutView="100" workbookViewId="0">
      <selection activeCell="G19" sqref="G19"/>
    </sheetView>
  </sheetViews>
  <sheetFormatPr defaultRowHeight="12.75" x14ac:dyDescent="0.2"/>
  <cols>
    <col min="1" max="1" width="30.85546875" customWidth="1"/>
    <col min="2" max="2" width="14.42578125" customWidth="1"/>
    <col min="3" max="3" width="15" customWidth="1"/>
    <col min="4" max="4" width="14.85546875" customWidth="1"/>
    <col min="5" max="5" width="0.5703125" customWidth="1"/>
  </cols>
  <sheetData>
    <row r="1" spans="1:8" s="10" customFormat="1" x14ac:dyDescent="0.2"/>
    <row r="2" spans="1:8" s="10" customFormat="1" ht="15.75" x14ac:dyDescent="0.25">
      <c r="A2" s="45" t="s">
        <v>25</v>
      </c>
      <c r="B2" s="45"/>
      <c r="C2" s="45"/>
      <c r="D2" s="45"/>
    </row>
    <row r="3" spans="1:8" s="10" customFormat="1" ht="6.75" customHeight="1" x14ac:dyDescent="0.25">
      <c r="A3" s="42"/>
      <c r="B3" s="42"/>
      <c r="C3" s="42"/>
      <c r="D3" s="42"/>
    </row>
    <row r="4" spans="1:8" s="10" customFormat="1" ht="18" customHeight="1" x14ac:dyDescent="0.3">
      <c r="A4" s="33" t="s">
        <v>13</v>
      </c>
      <c r="B4" s="34"/>
      <c r="C4" s="34"/>
      <c r="D4" s="34"/>
      <c r="E4" s="12"/>
      <c r="F4" s="12"/>
      <c r="G4" s="12"/>
      <c r="H4" s="12"/>
    </row>
    <row r="5" spans="1:8" s="10" customFormat="1" x14ac:dyDescent="0.2">
      <c r="A5" s="47"/>
      <c r="B5" s="48" t="s">
        <v>0</v>
      </c>
      <c r="C5" s="48" t="s">
        <v>1</v>
      </c>
      <c r="D5" s="48" t="s">
        <v>29</v>
      </c>
      <c r="E5" s="46"/>
    </row>
    <row r="6" spans="1:8" s="10" customFormat="1" x14ac:dyDescent="0.2">
      <c r="A6" s="47"/>
      <c r="B6" s="49"/>
      <c r="C6" s="49"/>
      <c r="D6" s="49"/>
      <c r="E6" s="46"/>
    </row>
    <row r="7" spans="1:8" s="13" customFormat="1" ht="14.25" x14ac:dyDescent="0.2">
      <c r="A7" s="17" t="s">
        <v>2</v>
      </c>
      <c r="B7" s="19">
        <f>SUM(B8:B9)</f>
        <v>538713436</v>
      </c>
      <c r="C7" s="19">
        <f>SUM(C8:C9)</f>
        <v>524333405</v>
      </c>
      <c r="D7" s="19">
        <f>SUM(C7-B7)</f>
        <v>-14380031</v>
      </c>
    </row>
    <row r="8" spans="1:8" s="10" customFormat="1" ht="32.25" customHeight="1" x14ac:dyDescent="0.25">
      <c r="A8" s="4" t="s">
        <v>14</v>
      </c>
      <c r="B8" s="37">
        <v>161200</v>
      </c>
      <c r="C8" s="37">
        <v>161200</v>
      </c>
      <c r="D8" s="37">
        <f t="shared" ref="D8:D27" si="0">SUM(C8-B8)</f>
        <v>0</v>
      </c>
    </row>
    <row r="9" spans="1:8" s="10" customFormat="1" ht="18" customHeight="1" x14ac:dyDescent="0.25">
      <c r="A9" s="4" t="s">
        <v>3</v>
      </c>
      <c r="B9" s="37">
        <v>538552236</v>
      </c>
      <c r="C9" s="37">
        <v>524172205</v>
      </c>
      <c r="D9" s="37">
        <f t="shared" si="0"/>
        <v>-14380031</v>
      </c>
    </row>
    <row r="10" spans="1:8" s="13" customFormat="1" ht="28.5" x14ac:dyDescent="0.2">
      <c r="A10" s="2" t="s">
        <v>15</v>
      </c>
      <c r="B10" s="3">
        <f>SUM(B11+B21)</f>
        <v>677344676</v>
      </c>
      <c r="C10" s="3">
        <f t="shared" ref="C10" si="1">SUM(C11+C21)</f>
        <v>667919470</v>
      </c>
      <c r="D10" s="3">
        <f t="shared" si="0"/>
        <v>-9425206</v>
      </c>
      <c r="F10" s="14"/>
    </row>
    <row r="11" spans="1:8" s="15" customFormat="1" ht="30" x14ac:dyDescent="0.25">
      <c r="A11" s="6" t="s">
        <v>4</v>
      </c>
      <c r="B11" s="7">
        <f>SUM(B13:B14)</f>
        <v>138792440</v>
      </c>
      <c r="C11" s="7">
        <f t="shared" ref="C11" si="2">SUM(C13:C14)</f>
        <v>175393834</v>
      </c>
      <c r="D11" s="7">
        <f t="shared" si="0"/>
        <v>36601394</v>
      </c>
      <c r="F11" s="16"/>
    </row>
    <row r="12" spans="1:8" s="10" customFormat="1" ht="15" x14ac:dyDescent="0.25">
      <c r="A12" s="18" t="s">
        <v>5</v>
      </c>
      <c r="B12" s="30"/>
      <c r="C12" s="30"/>
      <c r="D12" s="30"/>
    </row>
    <row r="13" spans="1:8" s="10" customFormat="1" ht="30" x14ac:dyDescent="0.25">
      <c r="A13" s="8" t="s">
        <v>22</v>
      </c>
      <c r="B13" s="5">
        <v>45559353</v>
      </c>
      <c r="C13" s="5">
        <v>91942258</v>
      </c>
      <c r="D13" s="5">
        <f t="shared" si="0"/>
        <v>46382905</v>
      </c>
    </row>
    <row r="14" spans="1:8" s="10" customFormat="1" ht="30" x14ac:dyDescent="0.25">
      <c r="A14" s="8" t="s">
        <v>17</v>
      </c>
      <c r="B14" s="5">
        <v>93233087</v>
      </c>
      <c r="C14" s="5">
        <v>83451576</v>
      </c>
      <c r="D14" s="5">
        <f t="shared" si="0"/>
        <v>-9781511</v>
      </c>
    </row>
    <row r="15" spans="1:8" s="10" customFormat="1" ht="45" x14ac:dyDescent="0.25">
      <c r="A15" s="8" t="s">
        <v>18</v>
      </c>
      <c r="B15" s="5">
        <v>5771915</v>
      </c>
      <c r="C15" s="5">
        <v>7486620</v>
      </c>
      <c r="D15" s="5">
        <f t="shared" si="0"/>
        <v>1714705</v>
      </c>
    </row>
    <row r="16" spans="1:8" s="10" customFormat="1" ht="75" x14ac:dyDescent="0.25">
      <c r="A16" s="8" t="s">
        <v>26</v>
      </c>
      <c r="B16" s="5">
        <v>0</v>
      </c>
      <c r="C16" s="5">
        <v>2527557</v>
      </c>
      <c r="D16" s="5">
        <f t="shared" si="0"/>
        <v>2527557</v>
      </c>
    </row>
    <row r="17" spans="1:4" s="10" customFormat="1" ht="15" x14ac:dyDescent="0.25">
      <c r="A17" s="8" t="s">
        <v>6</v>
      </c>
      <c r="B17" s="31"/>
      <c r="C17" s="31"/>
      <c r="D17" s="31"/>
    </row>
    <row r="18" spans="1:4" s="10" customFormat="1" ht="45" x14ac:dyDescent="0.25">
      <c r="A18" s="8" t="s">
        <v>7</v>
      </c>
      <c r="B18" s="5">
        <v>4430137</v>
      </c>
      <c r="C18" s="5">
        <v>4973406</v>
      </c>
      <c r="D18" s="5">
        <f t="shared" si="0"/>
        <v>543269</v>
      </c>
    </row>
    <row r="19" spans="1:4" s="10" customFormat="1" ht="75" x14ac:dyDescent="0.25">
      <c r="A19" s="8" t="s">
        <v>27</v>
      </c>
      <c r="B19" s="5">
        <v>0</v>
      </c>
      <c r="C19" s="5">
        <v>2527557</v>
      </c>
      <c r="D19" s="5">
        <f t="shared" si="0"/>
        <v>2527557</v>
      </c>
    </row>
    <row r="20" spans="1:4" s="10" customFormat="1" ht="45" x14ac:dyDescent="0.25">
      <c r="A20" s="8" t="s">
        <v>24</v>
      </c>
      <c r="B20" s="5">
        <v>350000</v>
      </c>
      <c r="C20" s="5">
        <v>9284993</v>
      </c>
      <c r="D20" s="5">
        <f t="shared" si="0"/>
        <v>8934993</v>
      </c>
    </row>
    <row r="21" spans="1:4" s="15" customFormat="1" ht="15" x14ac:dyDescent="0.25">
      <c r="A21" s="6" t="s">
        <v>8</v>
      </c>
      <c r="B21" s="7">
        <v>538552236</v>
      </c>
      <c r="C21" s="7">
        <v>492525636</v>
      </c>
      <c r="D21" s="7">
        <f t="shared" si="0"/>
        <v>-46026600</v>
      </c>
    </row>
    <row r="22" spans="1:4" s="10" customFormat="1" ht="28.5" x14ac:dyDescent="0.2">
      <c r="A22" s="9" t="s">
        <v>16</v>
      </c>
      <c r="B22" s="3">
        <f>SUM(B23:B27)</f>
        <v>677344676</v>
      </c>
      <c r="C22" s="3">
        <f t="shared" ref="C22" si="3">SUM(C23:C27)</f>
        <v>667919470</v>
      </c>
      <c r="D22" s="3">
        <f t="shared" si="0"/>
        <v>-9425206</v>
      </c>
    </row>
    <row r="23" spans="1:4" s="10" customFormat="1" ht="30" x14ac:dyDescent="0.25">
      <c r="A23" s="8" t="s">
        <v>9</v>
      </c>
      <c r="B23" s="5">
        <v>639208463</v>
      </c>
      <c r="C23" s="5">
        <v>614432903</v>
      </c>
      <c r="D23" s="5">
        <f t="shared" si="0"/>
        <v>-24775560</v>
      </c>
    </row>
    <row r="24" spans="1:4" s="10" customFormat="1" ht="15" x14ac:dyDescent="0.25">
      <c r="A24" s="8" t="s">
        <v>10</v>
      </c>
      <c r="B24" s="5">
        <v>37976213</v>
      </c>
      <c r="C24" s="5">
        <v>48945552</v>
      </c>
      <c r="D24" s="5">
        <f t="shared" si="0"/>
        <v>10969339</v>
      </c>
    </row>
    <row r="25" spans="1:4" s="10" customFormat="1" ht="15" x14ac:dyDescent="0.25">
      <c r="A25" s="8" t="s">
        <v>11</v>
      </c>
      <c r="B25" s="5">
        <v>160000</v>
      </c>
      <c r="C25" s="5">
        <v>160000</v>
      </c>
      <c r="D25" s="5">
        <f t="shared" si="0"/>
        <v>0</v>
      </c>
    </row>
    <row r="26" spans="1:4" s="10" customFormat="1" ht="15" x14ac:dyDescent="0.25">
      <c r="A26" s="8" t="s">
        <v>23</v>
      </c>
      <c r="B26" s="5">
        <v>0</v>
      </c>
      <c r="C26" s="5">
        <v>466524</v>
      </c>
      <c r="D26" s="5">
        <f t="shared" si="0"/>
        <v>466524</v>
      </c>
    </row>
    <row r="27" spans="1:4" s="10" customFormat="1" ht="45" x14ac:dyDescent="0.25">
      <c r="A27" s="8" t="s">
        <v>28</v>
      </c>
      <c r="B27" s="5">
        <v>0</v>
      </c>
      <c r="C27" s="5">
        <v>3914491</v>
      </c>
      <c r="D27" s="5">
        <f t="shared" si="0"/>
        <v>3914491</v>
      </c>
    </row>
    <row r="28" spans="1:4" ht="15.75" x14ac:dyDescent="0.25">
      <c r="A28" s="32" t="s">
        <v>19</v>
      </c>
      <c r="B28" s="20"/>
      <c r="C28" s="20"/>
      <c r="D28" s="21"/>
    </row>
    <row r="29" spans="1:4" ht="15.75" x14ac:dyDescent="0.25">
      <c r="A29" s="22"/>
      <c r="B29" s="22"/>
      <c r="C29" s="23"/>
      <c r="D29" s="24"/>
    </row>
    <row r="30" spans="1:4" ht="15.75" x14ac:dyDescent="0.25">
      <c r="A30" s="22"/>
      <c r="B30" s="22"/>
      <c r="C30" s="23"/>
      <c r="D30" s="24"/>
    </row>
    <row r="31" spans="1:4" ht="15.75" x14ac:dyDescent="0.25">
      <c r="A31" s="22"/>
      <c r="B31" s="22"/>
      <c r="C31" s="25"/>
      <c r="D31" s="26"/>
    </row>
    <row r="32" spans="1:4" ht="15.75" x14ac:dyDescent="0.25">
      <c r="A32" s="22"/>
      <c r="B32" s="22"/>
      <c r="C32" s="25"/>
      <c r="D32" s="26"/>
    </row>
    <row r="33" spans="1:4" ht="15.75" x14ac:dyDescent="0.25">
      <c r="A33" s="22"/>
      <c r="B33" s="22"/>
      <c r="C33" s="25"/>
      <c r="D33" s="26"/>
    </row>
    <row r="34" spans="1:4" ht="15.75" x14ac:dyDescent="0.25">
      <c r="A34" s="27"/>
      <c r="B34" s="27"/>
      <c r="C34" s="28"/>
      <c r="D34" s="29"/>
    </row>
  </sheetData>
  <mergeCells count="6">
    <mergeCell ref="E5:E6"/>
    <mergeCell ref="A2:D2"/>
    <mergeCell ref="A5:A6"/>
    <mergeCell ref="B5:B6"/>
    <mergeCell ref="C5:C6"/>
    <mergeCell ref="D5:D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83" orientation="portrait" r:id="rId1"/>
  <headerFooter alignWithMargins="0"/>
  <colBreaks count="1" manualBreakCount="1">
    <brk id="4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WKX3UHSAJ2R6-2-688096</_dlc_DocId>
    <_dlc_DocIdUrl xmlns="e60a29af-d413-48d4-bd90-fe9d2a897e4b">
      <Url>https://ovdmasv601/sites/DMS/_layouts/15/DocIdRedir.aspx?ID=WKX3UHSAJ2R6-2-688096</Url>
      <Description>WKX3UHSAJ2R6-2-688096</Description>
    </_dlc_DocIdUrl>
  </documentManagement>
</p:properties>
</file>

<file path=customXml/itemProps1.xml><?xml version="1.0" encoding="utf-8"?>
<ds:datastoreItem xmlns:ds="http://schemas.openxmlformats.org/officeDocument/2006/customXml" ds:itemID="{00807D5A-61AF-4F86-A2F6-C6A4E41F3A54}"/>
</file>

<file path=customXml/itemProps2.xml><?xml version="1.0" encoding="utf-8"?>
<ds:datastoreItem xmlns:ds="http://schemas.openxmlformats.org/officeDocument/2006/customXml" ds:itemID="{527D46E1-3893-4D0A-BDE9-1BD2317C79C4}"/>
</file>

<file path=customXml/itemProps3.xml><?xml version="1.0" encoding="utf-8"?>
<ds:datastoreItem xmlns:ds="http://schemas.openxmlformats.org/officeDocument/2006/customXml" ds:itemID="{91971527-84BD-4087-9F4A-E08D0CB569D9}"/>
</file>

<file path=customXml/itemProps4.xml><?xml version="1.0" encoding="utf-8"?>
<ds:datastoreItem xmlns:ds="http://schemas.openxmlformats.org/officeDocument/2006/customXml" ds:itemID="{57D8327E-4CD4-4245-9CFA-4063D24BD2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tab. č. 4 skutočnost</vt:lpstr>
      <vt:lpstr>tab. č. 4 rozdiel</vt:lpstr>
      <vt:lpstr>'tab. č. 4 rozdiel'!Oblasť_tlače</vt:lpstr>
      <vt:lpstr>'tab. č. 4 skutočnost'!Oblasť_tlače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Roskošová Jana</cp:lastModifiedBy>
  <cp:lastPrinted>2016-04-05T06:27:19Z</cp:lastPrinted>
  <dcterms:created xsi:type="dcterms:W3CDTF">1997-01-24T11:07:25Z</dcterms:created>
  <dcterms:modified xsi:type="dcterms:W3CDTF">2016-04-05T06:27:20Z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0x0101006C0C8C3C1E3DCC44BECE3792677AD011</vt:lpwstr>
  </property>
  <property fmtid="{D5CDD505-2E9C-101B-9397-08002B2CF9AE}" pid="3" name="_dlc_DocIdItemGuid">
    <vt:lpwstr>44d5cc1c-3413-45d1-b3f6-0d97f065f5e4</vt:lpwstr>
  </property>
</Properties>
</file>