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95" windowWidth="13995" windowHeight="8325"/>
  </bookViews>
  <sheets>
    <sheet name="ZÚ 2015 program 6" sheetId="9" r:id="rId1"/>
  </sheets>
  <definedNames>
    <definedName name="_xlnm.Print_Titles" localSheetId="0">'ZÚ 2015 program 6'!$1:$1</definedName>
  </definedNames>
  <calcPr calcId="145621"/>
</workbook>
</file>

<file path=xl/calcChain.xml><?xml version="1.0" encoding="utf-8"?>
<calcChain xmlns="http://schemas.openxmlformats.org/spreadsheetml/2006/main">
  <c r="D184" i="9" l="1"/>
  <c r="D179" i="9" s="1"/>
  <c r="C184" i="9"/>
  <c r="C179" i="9" s="1"/>
  <c r="D175" i="9"/>
  <c r="E175" i="9" s="1"/>
  <c r="C175" i="9"/>
  <c r="D171" i="9"/>
  <c r="D161" i="9" s="1"/>
  <c r="C171" i="9"/>
  <c r="C161" i="9" s="1"/>
  <c r="D157" i="9"/>
  <c r="C157" i="9"/>
  <c r="E157" i="9" s="1"/>
  <c r="D145" i="9"/>
  <c r="C145" i="9"/>
  <c r="D133" i="9"/>
  <c r="C133" i="9"/>
  <c r="D124" i="9"/>
  <c r="D60" i="9" s="1"/>
  <c r="C124" i="9"/>
  <c r="D56" i="9"/>
  <c r="E56" i="9" s="1"/>
  <c r="C56" i="9"/>
  <c r="E53" i="9"/>
  <c r="D50" i="9"/>
  <c r="C50" i="9"/>
  <c r="C29" i="9" s="1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32" i="9"/>
  <c r="D25" i="9"/>
  <c r="C25" i="9"/>
  <c r="D8" i="9"/>
  <c r="D4" i="9" s="1"/>
  <c r="C8" i="9"/>
  <c r="C4" i="9" s="1"/>
  <c r="E167" i="9"/>
  <c r="E166" i="9"/>
  <c r="E165" i="9"/>
  <c r="E152" i="9"/>
  <c r="E151" i="9"/>
  <c r="E150" i="9"/>
  <c r="E140" i="9"/>
  <c r="E139" i="9"/>
  <c r="E138" i="9"/>
  <c r="E129" i="9"/>
  <c r="E7" i="9"/>
  <c r="E20" i="9"/>
  <c r="E19" i="9"/>
  <c r="E18" i="9"/>
  <c r="E183" i="9"/>
  <c r="E169" i="9"/>
  <c r="E168" i="9"/>
  <c r="E123" i="9"/>
  <c r="E122" i="9"/>
  <c r="E121" i="9"/>
  <c r="E120" i="9"/>
  <c r="E119" i="9"/>
  <c r="E118" i="9"/>
  <c r="E117" i="9"/>
  <c r="E116" i="9"/>
  <c r="E115" i="9"/>
  <c r="C21" i="9"/>
  <c r="C12" i="9" s="1"/>
  <c r="E15" i="9"/>
  <c r="E16" i="9"/>
  <c r="E17" i="9"/>
  <c r="D21" i="9"/>
  <c r="D12" i="9" s="1"/>
  <c r="E24" i="9"/>
  <c r="E33" i="9"/>
  <c r="E54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27" i="9"/>
  <c r="E128" i="9"/>
  <c r="E130" i="9"/>
  <c r="E131" i="9"/>
  <c r="E132" i="9"/>
  <c r="E136" i="9"/>
  <c r="E137" i="9"/>
  <c r="E141" i="9"/>
  <c r="E142" i="9"/>
  <c r="E143" i="9"/>
  <c r="E144" i="9"/>
  <c r="E148" i="9"/>
  <c r="E149" i="9"/>
  <c r="E153" i="9"/>
  <c r="E154" i="9"/>
  <c r="E155" i="9"/>
  <c r="E156" i="9"/>
  <c r="E164" i="9"/>
  <c r="E170" i="9"/>
  <c r="E174" i="9"/>
  <c r="E182" i="9"/>
  <c r="E63" i="9"/>
  <c r="E64" i="9"/>
  <c r="E83" i="9"/>
  <c r="E71" i="9"/>
  <c r="E65" i="9"/>
  <c r="E66" i="9"/>
  <c r="E67" i="9"/>
  <c r="E68" i="9"/>
  <c r="E69" i="9"/>
  <c r="E70" i="9"/>
  <c r="E72" i="9"/>
  <c r="E73" i="9"/>
  <c r="E74" i="9"/>
  <c r="E75" i="9"/>
  <c r="E76" i="9"/>
  <c r="E77" i="9"/>
  <c r="E78" i="9"/>
  <c r="E79" i="9"/>
  <c r="E80" i="9"/>
  <c r="E81" i="9"/>
  <c r="E82" i="9"/>
  <c r="E84" i="9"/>
  <c r="E85" i="9"/>
  <c r="E86" i="9"/>
  <c r="E55" i="9"/>
  <c r="E8" i="9"/>
  <c r="E21" i="9"/>
  <c r="C60" i="9" l="1"/>
  <c r="E171" i="9"/>
  <c r="E145" i="9"/>
  <c r="D29" i="9"/>
  <c r="E133" i="9"/>
  <c r="E184" i="9"/>
  <c r="E161" i="9"/>
  <c r="E25" i="9"/>
  <c r="E50" i="9"/>
  <c r="E124" i="9"/>
  <c r="E4" i="9"/>
  <c r="E12" i="9"/>
  <c r="E179" i="9"/>
  <c r="E29" i="9" l="1"/>
  <c r="E60" i="9"/>
</calcChain>
</file>

<file path=xl/sharedStrings.xml><?xml version="1.0" encoding="utf-8"?>
<sst xmlns="http://schemas.openxmlformats.org/spreadsheetml/2006/main" count="174" uniqueCount="120">
  <si>
    <t>Kultúrne zariadenia Petržalky</t>
  </si>
  <si>
    <t>Mestská knižnica v Bratislave</t>
  </si>
  <si>
    <t>Zemplínske osvetové stredisko v Michalovciach</t>
  </si>
  <si>
    <t>Kysucké kultúrne stredisko v Čadci</t>
  </si>
  <si>
    <t>Gemersko-malohontské osvetové stredisko v Rimavskej Sobote</t>
  </si>
  <si>
    <t>SPOJME SRDCIA PRE ZDRAVIE STROČÍN</t>
  </si>
  <si>
    <t>SLOVENSKÝ ZVÄZ TELESNE POSTIHNUTÝCH</t>
  </si>
  <si>
    <t>Nadácia Vlada Kulíška Počuť srdcom</t>
  </si>
  <si>
    <t>Divadlo bez domova</t>
  </si>
  <si>
    <t>Občianske združenie OXYMORON</t>
  </si>
  <si>
    <t>Spoločnosť priateľov detí z detských domovov Úsmev ako dar</t>
  </si>
  <si>
    <t>Jednota dôchodcov na Slovensku</t>
  </si>
  <si>
    <t>Slovenský zväz sclerosis multiplex</t>
  </si>
  <si>
    <t>Myslím - centrum kultúry Nepočujúcich</t>
  </si>
  <si>
    <t>DIVÉ MAKY</t>
  </si>
  <si>
    <t>Únia nevidiacich a slabozrakých Slovenska</t>
  </si>
  <si>
    <t>Združenie na pomoc ľuďom s mentálnym postihnutím v Slovenskej republike</t>
  </si>
  <si>
    <t>ANNOGALLERY</t>
  </si>
  <si>
    <t>Domov v rodine</t>
  </si>
  <si>
    <t>Združenie Nádej na pomoc ľuďom s mentálnym postihnutím v Poprade</t>
  </si>
  <si>
    <t>Organizácia muskulárnych dystrofikov v SR</t>
  </si>
  <si>
    <t>Iniciatíva Inakosť</t>
  </si>
  <si>
    <t>SUPERTRIEDA</t>
  </si>
  <si>
    <t>Mestské divadlo - Divadlo z Pasáže, n.o.</t>
  </si>
  <si>
    <t>Upravený rozpočet</t>
  </si>
  <si>
    <t>OTVORME DVERE, OTVORME SRDCIA</t>
  </si>
  <si>
    <t>Združenie na pomoc diabetikom</t>
  </si>
  <si>
    <t>Čísla zmlúv</t>
  </si>
  <si>
    <t>Názov subjektu/položka/podpoložka</t>
  </si>
  <si>
    <t>% čerpania</t>
  </si>
  <si>
    <t>Podpoložka 641 009</t>
  </si>
  <si>
    <t>z toho</t>
  </si>
  <si>
    <t>Podpoložka 641 010</t>
  </si>
  <si>
    <t>Podpoložka 642 001</t>
  </si>
  <si>
    <t>Podpoložka 642 002</t>
  </si>
  <si>
    <t>Podpoložka 642 007</t>
  </si>
  <si>
    <t>Galéria umelcov Spiša v Spišskej Novej Vsi</t>
  </si>
  <si>
    <t>Galantské osvetové stredisko</t>
  </si>
  <si>
    <t>Regionálne kultúrne centrum v Prievidzi</t>
  </si>
  <si>
    <t>TENENET o.z.</t>
  </si>
  <si>
    <t>NOMANTINELS</t>
  </si>
  <si>
    <t>Slovenská únia sluchovo postihnutých</t>
  </si>
  <si>
    <t>OZ Transparentnosť</t>
  </si>
  <si>
    <t>LEN TAK TAK</t>
  </si>
  <si>
    <t>Občianske združenie DIZAJN FÓRUM</t>
  </si>
  <si>
    <t>Národné komunikačné a informačné centrum nepočujúcich a nedoslýchavých v SR</t>
  </si>
  <si>
    <t>Trnavská asociácia sluchovo postihnutých</t>
  </si>
  <si>
    <t>K O R Á L K Y</t>
  </si>
  <si>
    <t>Trnka, n.o.</t>
  </si>
  <si>
    <t>Mestské kultúrne stredisko mesta Piešťany</t>
  </si>
  <si>
    <t>Mesto Banská Bystrica</t>
  </si>
  <si>
    <t>JASANIMA - Domov sociálnych služieb</t>
  </si>
  <si>
    <t>Žitnoostrovské osvetové stredisko v Dunajskej Strede</t>
  </si>
  <si>
    <t>Hornošarišské osvetové stredisko v Bardejove</t>
  </si>
  <si>
    <t>Domov sociálnych služieb</t>
  </si>
  <si>
    <t>OZ ŽAMPIK</t>
  </si>
  <si>
    <t>Asociácia pre kultúru, vzdelávanie a komunikáciu</t>
  </si>
  <si>
    <t>Spolok pracovníkov miestnej a regionálnej kultúry Slovenska v Galante</t>
  </si>
  <si>
    <t>Stará škola</t>
  </si>
  <si>
    <t>ROMANO KHAM</t>
  </si>
  <si>
    <t>Deti Dunaja</t>
  </si>
  <si>
    <t>Nadácia Milana Šimečku</t>
  </si>
  <si>
    <t>ZOM Prešov</t>
  </si>
  <si>
    <t>Renovatio – Nova, n.o.</t>
  </si>
  <si>
    <t>Proti prúdu</t>
  </si>
  <si>
    <t>Národná rada nepočujúcich a nedoslýchavých v Slovenskej republike</t>
  </si>
  <si>
    <t>Kultúrne centrum Údolia Bodvy a Rudohoria</t>
  </si>
  <si>
    <t>Slovenský zväz nepočujúcich</t>
  </si>
  <si>
    <t>Združenie FEMAN</t>
  </si>
  <si>
    <t>Skutočnosť k 31.12.2015</t>
  </si>
  <si>
    <t>Mesto Gelnica</t>
  </si>
  <si>
    <t>Obec Janova Lehota</t>
  </si>
  <si>
    <t>Obec Pečovská Nová Ves</t>
  </si>
  <si>
    <t>Oravské kultúrne stredisko v Dolnom Kubíne</t>
  </si>
  <si>
    <t>Turčianske kultúrne stredisko v Martine</t>
  </si>
  <si>
    <t>Kysucká knižnica v Čadci</t>
  </si>
  <si>
    <t>NITRIANSKA GALÉRIA</t>
  </si>
  <si>
    <t>Hornozemplínske osvetové stredisko vo Vranove nad Topľou</t>
  </si>
  <si>
    <t>DOMOV SOCIÁLNYCH SLUŹIEB</t>
  </si>
  <si>
    <t>ZO SZTP v Oščadnici</t>
  </si>
  <si>
    <t>Ambrelo, občianske združenie</t>
  </si>
  <si>
    <t>Romano kher - Rómsky dom</t>
  </si>
  <si>
    <t>Športový klub telesne a zdravotne  postihnutých Hlohovec</t>
  </si>
  <si>
    <t>Inklúzia</t>
  </si>
  <si>
    <t>Parasport24 – športový klub handicapovaných športovcov Slovenska</t>
  </si>
  <si>
    <t>Africké kultúrne, informačné a integračné centrum</t>
  </si>
  <si>
    <t>Kontext</t>
  </si>
  <si>
    <t>Tanečný klub Danube Bratislava</t>
  </si>
  <si>
    <t>Divadlo Tiché iskry</t>
  </si>
  <si>
    <t>Občianske združenie Bagar</t>
  </si>
  <si>
    <t>"K-2000"</t>
  </si>
  <si>
    <t>EUROSIA</t>
  </si>
  <si>
    <t>Kultúrno - výchovné občianske združenie Láčho drom</t>
  </si>
  <si>
    <t>MIECHY - občianske združenie na pomoc telesne postihnutým ľuďom na Slovensku</t>
  </si>
  <si>
    <t>Nádej deťom</t>
  </si>
  <si>
    <t>SINA Nitra, n.o.</t>
  </si>
  <si>
    <t>Maják n.o.</t>
  </si>
  <si>
    <t>TVORIVÝ DOM NA VIDIEKU n.o.</t>
  </si>
  <si>
    <t>NOEMI n.o.</t>
  </si>
  <si>
    <t>Kongregácia školských sestier sv. Františka, Slovenská provincia</t>
  </si>
  <si>
    <t>Žilinská univerzita v Žiline</t>
  </si>
  <si>
    <t>Kresťanské centrum nepočujúcich na Slovensku</t>
  </si>
  <si>
    <t>Spolok nepočujúcich pedagógov</t>
  </si>
  <si>
    <t>Hornonitrianske múzeum v Prievidzi</t>
  </si>
  <si>
    <t>Združenie pre duševné zdravie – Integra, občianske združenie</t>
  </si>
  <si>
    <t>APISS NITRA</t>
  </si>
  <si>
    <t>HoryZonty</t>
  </si>
  <si>
    <t>ARS PRO FEMINA</t>
  </si>
  <si>
    <t>Autisti - Agentúra špecializovaných služieb pre autistov a iné zdravotné postihnutia, nezisková organizácia</t>
  </si>
  <si>
    <t>Podpoložka 641 008</t>
  </si>
  <si>
    <t>nerozdelené</t>
  </si>
  <si>
    <t>x</t>
  </si>
  <si>
    <t>Schválený rozpočet   0</t>
  </si>
  <si>
    <t>02 periodická tlač</t>
  </si>
  <si>
    <t>spolu</t>
  </si>
  <si>
    <t>01 živá kultúra</t>
  </si>
  <si>
    <t>04 neformálne vzdelávanie v oblasti kultúry osôb so zdravotným postihnutím</t>
  </si>
  <si>
    <t>Schválený rozpočet  0</t>
  </si>
  <si>
    <t>03 neperiodická tlač</t>
  </si>
  <si>
    <t>Schválený rozpočet  375 300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</si>
</sst>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wrapText="1"/>
    </xf>
    <xf numFmtId="4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0" fillId="0" borderId="0" xfId="0" applyFill="1"/>
    <xf numFmtId="164" fontId="1" fillId="0" borderId="0" xfId="0" applyNumberFormat="1" applyFont="1" applyFill="1" applyBorder="1" applyAlignment="1">
      <alignment horizontal="right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4" fontId="1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3" fontId="0" fillId="0" borderId="0" xfId="0" applyNumberFormat="1" applyBorder="1"/>
    <xf numFmtId="3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horizontal="right"/>
    </xf>
    <xf numFmtId="3" fontId="2" fillId="0" borderId="0" xfId="0" applyNumberFormat="1" applyFont="1" applyFill="1"/>
    <xf numFmtId="3" fontId="1" fillId="0" borderId="0" xfId="0" applyNumberFormat="1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85"/>
  <sheetViews>
    <sheetView tabSelected="1" view="pageLayout" zoomScaleNormal="100" workbookViewId="0"/>
  </sheetViews>
  <sheetFormatPr defaultRowHeight="12.75" x14ac:dyDescent="0.2"/>
  <cols>
    <col min="1" max="1" width="6.28515625" style="4" customWidth="1"/>
    <col min="2" max="2" width="44.7109375" style="1" customWidth="1"/>
    <col min="3" max="3" width="11.7109375" style="2" customWidth="1"/>
    <col min="4" max="4" width="12" style="2" customWidth="1"/>
    <col min="5" max="5" width="10.5703125" style="5" customWidth="1"/>
    <col min="6" max="16384" width="9.140625" style="6"/>
  </cols>
  <sheetData>
    <row r="1" spans="1:5" s="3" customFormat="1" ht="29.25" customHeight="1" x14ac:dyDescent="0.2">
      <c r="A1" s="13" t="s">
        <v>27</v>
      </c>
      <c r="B1" s="14" t="s">
        <v>28</v>
      </c>
      <c r="C1" s="15" t="s">
        <v>24</v>
      </c>
      <c r="D1" s="15" t="s">
        <v>69</v>
      </c>
      <c r="E1" s="16" t="s">
        <v>29</v>
      </c>
    </row>
    <row r="2" spans="1:5" s="3" customFormat="1" ht="12.75" customHeight="1" x14ac:dyDescent="0.2">
      <c r="A2" s="30"/>
      <c r="B2" s="10"/>
      <c r="C2" s="15"/>
      <c r="D2" s="15"/>
      <c r="E2" s="16"/>
    </row>
    <row r="3" spans="1:5" s="3" customFormat="1" ht="12.75" customHeight="1" x14ac:dyDescent="0.2">
      <c r="A3" s="34" t="s">
        <v>109</v>
      </c>
      <c r="B3" s="34"/>
      <c r="C3" s="19"/>
      <c r="D3" s="19"/>
      <c r="E3" s="12"/>
    </row>
    <row r="4" spans="1:5" ht="12.75" customHeight="1" x14ac:dyDescent="0.2">
      <c r="A4" s="9"/>
      <c r="B4" s="10" t="s">
        <v>112</v>
      </c>
      <c r="C4" s="25">
        <f>C8</f>
        <v>1500</v>
      </c>
      <c r="D4" s="25">
        <f>D8</f>
        <v>1500</v>
      </c>
      <c r="E4" s="12">
        <f>D4/C4*100</f>
        <v>100</v>
      </c>
    </row>
    <row r="5" spans="1:5" ht="12.75" customHeight="1" x14ac:dyDescent="0.2">
      <c r="A5" s="9"/>
      <c r="B5" s="10" t="s">
        <v>31</v>
      </c>
      <c r="C5" s="25"/>
      <c r="D5" s="25"/>
      <c r="E5" s="12"/>
    </row>
    <row r="6" spans="1:5" ht="12.75" customHeight="1" x14ac:dyDescent="0.2">
      <c r="A6" s="9"/>
      <c r="B6" s="20" t="s">
        <v>113</v>
      </c>
      <c r="C6" s="25"/>
      <c r="D6" s="25"/>
      <c r="E6" s="12"/>
    </row>
    <row r="7" spans="1:5" customFormat="1" ht="12.75" customHeight="1" x14ac:dyDescent="0.2">
      <c r="A7" s="21">
        <v>4710</v>
      </c>
      <c r="B7" s="18" t="s">
        <v>100</v>
      </c>
      <c r="C7" s="26">
        <v>1500</v>
      </c>
      <c r="D7" s="26">
        <v>1500</v>
      </c>
      <c r="E7" s="12">
        <f>D7/C7*100</f>
        <v>100</v>
      </c>
    </row>
    <row r="8" spans="1:5" ht="12.75" customHeight="1" x14ac:dyDescent="0.2">
      <c r="A8" s="9"/>
      <c r="B8" s="10" t="s">
        <v>114</v>
      </c>
      <c r="C8" s="25">
        <f>SUM(C7)</f>
        <v>1500</v>
      </c>
      <c r="D8" s="25">
        <f>SUM(D7)</f>
        <v>1500</v>
      </c>
      <c r="E8" s="12">
        <f>D8/C8*100</f>
        <v>100</v>
      </c>
    </row>
    <row r="9" spans="1:5" ht="12.75" customHeight="1" x14ac:dyDescent="0.2">
      <c r="A9" s="9"/>
      <c r="B9" s="10"/>
      <c r="C9" s="25"/>
      <c r="D9" s="29"/>
      <c r="E9" s="7"/>
    </row>
    <row r="10" spans="1:5" ht="12.75" customHeight="1" x14ac:dyDescent="0.2">
      <c r="A10" s="9"/>
      <c r="B10" s="10"/>
      <c r="C10" s="25"/>
      <c r="D10" s="29"/>
      <c r="E10" s="7"/>
    </row>
    <row r="11" spans="1:5" s="3" customFormat="1" ht="12.75" customHeight="1" x14ac:dyDescent="0.2">
      <c r="A11" s="34" t="s">
        <v>30</v>
      </c>
      <c r="B11" s="34"/>
      <c r="C11" s="27"/>
      <c r="D11" s="27"/>
      <c r="E11" s="7"/>
    </row>
    <row r="12" spans="1:5" ht="12.75" customHeight="1" x14ac:dyDescent="0.2">
      <c r="A12" s="9"/>
      <c r="B12" s="10" t="s">
        <v>112</v>
      </c>
      <c r="C12" s="25">
        <f>C21+C25</f>
        <v>9700</v>
      </c>
      <c r="D12" s="25">
        <f>D21+D25</f>
        <v>9700</v>
      </c>
      <c r="E12" s="12">
        <f>D12/C12*100</f>
        <v>100</v>
      </c>
    </row>
    <row r="13" spans="1:5" ht="12.75" customHeight="1" x14ac:dyDescent="0.2">
      <c r="A13" s="9"/>
      <c r="B13" s="10" t="s">
        <v>31</v>
      </c>
      <c r="C13" s="25"/>
      <c r="D13" s="25"/>
      <c r="E13" s="12"/>
    </row>
    <row r="14" spans="1:5" ht="12.75" customHeight="1" x14ac:dyDescent="0.2">
      <c r="A14" s="9"/>
      <c r="B14" s="22" t="s">
        <v>115</v>
      </c>
      <c r="C14" s="25"/>
      <c r="D14" s="25"/>
      <c r="E14" s="12"/>
    </row>
    <row r="15" spans="1:5" customFormat="1" ht="12.75" customHeight="1" x14ac:dyDescent="0.2">
      <c r="A15" s="21">
        <v>669</v>
      </c>
      <c r="B15" s="18" t="s">
        <v>70</v>
      </c>
      <c r="C15" s="26">
        <v>500</v>
      </c>
      <c r="D15" s="26">
        <v>500</v>
      </c>
      <c r="E15" s="12">
        <f t="shared" ref="E15:E25" si="0">D15/C15*100</f>
        <v>100</v>
      </c>
    </row>
    <row r="16" spans="1:5" customFormat="1" ht="12.75" customHeight="1" x14ac:dyDescent="0.2">
      <c r="A16" s="21">
        <v>2863</v>
      </c>
      <c r="B16" s="18" t="s">
        <v>49</v>
      </c>
      <c r="C16" s="26">
        <v>2000</v>
      </c>
      <c r="D16" s="26">
        <v>2000</v>
      </c>
      <c r="E16" s="12">
        <f t="shared" si="0"/>
        <v>100</v>
      </c>
    </row>
    <row r="17" spans="1:5" customFormat="1" ht="12.75" customHeight="1" x14ac:dyDescent="0.2">
      <c r="A17" s="21">
        <v>3049</v>
      </c>
      <c r="B17" s="18" t="s">
        <v>1</v>
      </c>
      <c r="C17" s="26">
        <v>900</v>
      </c>
      <c r="D17" s="26">
        <v>900</v>
      </c>
      <c r="E17" s="12">
        <f t="shared" si="0"/>
        <v>100</v>
      </c>
    </row>
    <row r="18" spans="1:5" customFormat="1" ht="12.75" customHeight="1" x14ac:dyDescent="0.2">
      <c r="A18" s="21">
        <v>3600</v>
      </c>
      <c r="B18" s="18" t="s">
        <v>50</v>
      </c>
      <c r="C18" s="26">
        <v>4000</v>
      </c>
      <c r="D18" s="26">
        <v>4000</v>
      </c>
      <c r="E18" s="12">
        <f t="shared" si="0"/>
        <v>100</v>
      </c>
    </row>
    <row r="19" spans="1:5" customFormat="1" ht="12.75" customHeight="1" x14ac:dyDescent="0.2">
      <c r="A19" s="21">
        <v>4995</v>
      </c>
      <c r="B19" s="18" t="s">
        <v>71</v>
      </c>
      <c r="C19" s="26">
        <v>1000</v>
      </c>
      <c r="D19" s="26">
        <v>1000</v>
      </c>
      <c r="E19" s="12">
        <f t="shared" si="0"/>
        <v>100</v>
      </c>
    </row>
    <row r="20" spans="1:5" customFormat="1" ht="12.75" customHeight="1" x14ac:dyDescent="0.2">
      <c r="A20" s="21">
        <v>5118</v>
      </c>
      <c r="B20" s="18" t="s">
        <v>72</v>
      </c>
      <c r="C20" s="26">
        <v>500</v>
      </c>
      <c r="D20" s="26">
        <v>500</v>
      </c>
      <c r="E20" s="12">
        <f t="shared" si="0"/>
        <v>100</v>
      </c>
    </row>
    <row r="21" spans="1:5" ht="12.75" customHeight="1" x14ac:dyDescent="0.2">
      <c r="A21" s="9"/>
      <c r="B21" s="31" t="s">
        <v>114</v>
      </c>
      <c r="C21" s="25">
        <f>SUM(C15:C20)</f>
        <v>8900</v>
      </c>
      <c r="D21" s="25">
        <f>SUM(D15:D20)</f>
        <v>8900</v>
      </c>
      <c r="E21" s="12">
        <f>D21/C21*100</f>
        <v>100</v>
      </c>
    </row>
    <row r="22" spans="1:5" ht="12.75" customHeight="1" x14ac:dyDescent="0.2">
      <c r="A22" s="9"/>
      <c r="B22" s="10"/>
      <c r="C22" s="25"/>
      <c r="D22" s="25"/>
      <c r="E22" s="12"/>
    </row>
    <row r="23" spans="1:5" ht="25.5" x14ac:dyDescent="0.2">
      <c r="A23" s="9"/>
      <c r="B23" s="10" t="s">
        <v>116</v>
      </c>
      <c r="C23" s="25"/>
      <c r="D23" s="25"/>
      <c r="E23" s="12"/>
    </row>
    <row r="24" spans="1:5" customFormat="1" ht="12.75" customHeight="1" x14ac:dyDescent="0.2">
      <c r="A24" s="32">
        <v>3013</v>
      </c>
      <c r="B24" s="21" t="s">
        <v>0</v>
      </c>
      <c r="C24" s="26">
        <v>800</v>
      </c>
      <c r="D24" s="26">
        <v>800</v>
      </c>
      <c r="E24" s="12">
        <f t="shared" si="0"/>
        <v>100</v>
      </c>
    </row>
    <row r="25" spans="1:5" customFormat="1" ht="12.75" customHeight="1" x14ac:dyDescent="0.2">
      <c r="A25" s="17"/>
      <c r="B25" s="31" t="s">
        <v>114</v>
      </c>
      <c r="C25" s="26">
        <f>SUM(C24)</f>
        <v>800</v>
      </c>
      <c r="D25" s="26">
        <f>SUM(D24)</f>
        <v>800</v>
      </c>
      <c r="E25" s="12">
        <f t="shared" si="0"/>
        <v>100</v>
      </c>
    </row>
    <row r="26" spans="1:5" customFormat="1" ht="12.75" customHeight="1" x14ac:dyDescent="0.2">
      <c r="A26" s="17"/>
      <c r="B26" s="21"/>
      <c r="C26" s="26"/>
      <c r="D26" s="26"/>
      <c r="E26" s="12"/>
    </row>
    <row r="27" spans="1:5" ht="12.75" customHeight="1" x14ac:dyDescent="0.2">
      <c r="A27" s="9"/>
      <c r="B27" s="10"/>
      <c r="C27" s="25"/>
      <c r="D27" s="25"/>
      <c r="E27" s="12"/>
    </row>
    <row r="28" spans="1:5" s="3" customFormat="1" ht="12.75" customHeight="1" x14ac:dyDescent="0.2">
      <c r="A28" s="34" t="s">
        <v>32</v>
      </c>
      <c r="B28" s="34"/>
      <c r="C28" s="27"/>
      <c r="D28" s="27"/>
      <c r="E28" s="12"/>
    </row>
    <row r="29" spans="1:5" ht="12.75" customHeight="1" x14ac:dyDescent="0.2">
      <c r="A29" s="9"/>
      <c r="B29" s="10" t="s">
        <v>117</v>
      </c>
      <c r="C29" s="25">
        <f>C50+C56</f>
        <v>26300</v>
      </c>
      <c r="D29" s="25">
        <f>D50+D56</f>
        <v>26009</v>
      </c>
      <c r="E29" s="12">
        <f>D29/C29*100</f>
        <v>98.893536121673009</v>
      </c>
    </row>
    <row r="30" spans="1:5" ht="12.75" customHeight="1" x14ac:dyDescent="0.2">
      <c r="A30" s="9"/>
      <c r="B30" s="10" t="s">
        <v>31</v>
      </c>
      <c r="C30" s="25"/>
      <c r="D30" s="25"/>
      <c r="E30" s="12"/>
    </row>
    <row r="31" spans="1:5" ht="12.75" customHeight="1" x14ac:dyDescent="0.2">
      <c r="A31" s="9"/>
      <c r="B31" s="8" t="s">
        <v>115</v>
      </c>
      <c r="C31" s="25"/>
      <c r="D31" s="25"/>
      <c r="E31" s="12"/>
    </row>
    <row r="32" spans="1:5" ht="12.75" customHeight="1" x14ac:dyDescent="0.2">
      <c r="A32" s="21">
        <v>9</v>
      </c>
      <c r="B32" s="18" t="s">
        <v>36</v>
      </c>
      <c r="C32" s="26">
        <v>2000</v>
      </c>
      <c r="D32" s="26">
        <v>2000</v>
      </c>
      <c r="E32" s="12">
        <f t="shared" ref="E32:E50" si="1">D32/C32*100</f>
        <v>100</v>
      </c>
    </row>
    <row r="33" spans="1:5" ht="12.75" customHeight="1" x14ac:dyDescent="0.2">
      <c r="A33" s="21">
        <v>863</v>
      </c>
      <c r="B33" s="18" t="s">
        <v>76</v>
      </c>
      <c r="C33" s="26">
        <v>2000</v>
      </c>
      <c r="D33" s="26">
        <v>2000</v>
      </c>
      <c r="E33" s="12">
        <f t="shared" si="1"/>
        <v>100</v>
      </c>
    </row>
    <row r="34" spans="1:5" ht="12.75" customHeight="1" x14ac:dyDescent="0.2">
      <c r="A34" s="21">
        <v>2730</v>
      </c>
      <c r="B34" s="18" t="s">
        <v>52</v>
      </c>
      <c r="C34" s="26">
        <v>1000</v>
      </c>
      <c r="D34" s="26">
        <v>1000</v>
      </c>
      <c r="E34" s="12">
        <f t="shared" si="1"/>
        <v>100</v>
      </c>
    </row>
    <row r="35" spans="1:5" ht="12.75" customHeight="1" x14ac:dyDescent="0.2">
      <c r="A35" s="21">
        <v>3515</v>
      </c>
      <c r="B35" s="18" t="s">
        <v>78</v>
      </c>
      <c r="C35" s="26">
        <v>500</v>
      </c>
      <c r="D35" s="26">
        <v>500</v>
      </c>
      <c r="E35" s="12">
        <f t="shared" si="1"/>
        <v>100</v>
      </c>
    </row>
    <row r="36" spans="1:5" ht="12.75" customHeight="1" x14ac:dyDescent="0.2">
      <c r="A36" s="21">
        <v>3880</v>
      </c>
      <c r="B36" s="18" t="s">
        <v>73</v>
      </c>
      <c r="C36" s="26">
        <v>2500</v>
      </c>
      <c r="D36" s="26">
        <v>2209</v>
      </c>
      <c r="E36" s="12">
        <f t="shared" si="1"/>
        <v>88.36</v>
      </c>
    </row>
    <row r="37" spans="1:5" ht="12.75" customHeight="1" x14ac:dyDescent="0.2">
      <c r="A37" s="21">
        <v>4696</v>
      </c>
      <c r="B37" s="18" t="s">
        <v>4</v>
      </c>
      <c r="C37" s="26">
        <v>1400</v>
      </c>
      <c r="D37" s="26">
        <v>1400</v>
      </c>
      <c r="E37" s="12">
        <f t="shared" si="1"/>
        <v>100</v>
      </c>
    </row>
    <row r="38" spans="1:5" ht="12.75" customHeight="1" x14ac:dyDescent="0.2">
      <c r="A38" s="21">
        <v>4697</v>
      </c>
      <c r="B38" s="18" t="s">
        <v>4</v>
      </c>
      <c r="C38" s="26">
        <v>1000</v>
      </c>
      <c r="D38" s="26">
        <v>1000</v>
      </c>
      <c r="E38" s="12">
        <f t="shared" si="1"/>
        <v>100</v>
      </c>
    </row>
    <row r="39" spans="1:5" ht="12.75" customHeight="1" x14ac:dyDescent="0.2">
      <c r="A39" s="21">
        <v>5004</v>
      </c>
      <c r="B39" s="18" t="s">
        <v>74</v>
      </c>
      <c r="C39" s="26">
        <v>1500</v>
      </c>
      <c r="D39" s="26">
        <v>1500</v>
      </c>
      <c r="E39" s="12">
        <f t="shared" si="1"/>
        <v>100</v>
      </c>
    </row>
    <row r="40" spans="1:5" ht="12.75" customHeight="1" x14ac:dyDescent="0.2">
      <c r="A40" s="21">
        <v>5554</v>
      </c>
      <c r="B40" s="18" t="s">
        <v>3</v>
      </c>
      <c r="C40" s="26">
        <v>1000</v>
      </c>
      <c r="D40" s="26">
        <v>1000</v>
      </c>
      <c r="E40" s="12">
        <f t="shared" si="1"/>
        <v>100</v>
      </c>
    </row>
    <row r="41" spans="1:5" ht="12.75" customHeight="1" x14ac:dyDescent="0.2">
      <c r="A41" s="21">
        <v>5574</v>
      </c>
      <c r="B41" s="18" t="s">
        <v>75</v>
      </c>
      <c r="C41" s="26">
        <v>2000</v>
      </c>
      <c r="D41" s="26">
        <v>2000</v>
      </c>
      <c r="E41" s="12">
        <f t="shared" si="1"/>
        <v>100</v>
      </c>
    </row>
    <row r="42" spans="1:5" ht="12.75" customHeight="1" x14ac:dyDescent="0.2">
      <c r="A42" s="21">
        <v>6382</v>
      </c>
      <c r="B42" s="18" t="s">
        <v>38</v>
      </c>
      <c r="C42" s="26">
        <v>1000</v>
      </c>
      <c r="D42" s="26">
        <v>1000</v>
      </c>
      <c r="E42" s="12">
        <f t="shared" si="1"/>
        <v>100</v>
      </c>
    </row>
    <row r="43" spans="1:5" ht="12.75" customHeight="1" x14ac:dyDescent="0.2">
      <c r="A43" s="21">
        <v>6458</v>
      </c>
      <c r="B43" s="18" t="s">
        <v>54</v>
      </c>
      <c r="C43" s="26">
        <v>2000</v>
      </c>
      <c r="D43" s="26">
        <v>2000</v>
      </c>
      <c r="E43" s="12">
        <f t="shared" si="1"/>
        <v>100</v>
      </c>
    </row>
    <row r="44" spans="1:5" ht="12.75" customHeight="1" x14ac:dyDescent="0.2">
      <c r="A44" s="21">
        <v>6473</v>
      </c>
      <c r="B44" s="18" t="s">
        <v>2</v>
      </c>
      <c r="C44" s="26">
        <v>1000</v>
      </c>
      <c r="D44" s="26">
        <v>1000</v>
      </c>
      <c r="E44" s="12">
        <f t="shared" si="1"/>
        <v>100</v>
      </c>
    </row>
    <row r="45" spans="1:5" ht="12.75" customHeight="1" x14ac:dyDescent="0.2">
      <c r="A45" s="21">
        <v>6577</v>
      </c>
      <c r="B45" s="18" t="s">
        <v>37</v>
      </c>
      <c r="C45" s="26">
        <v>1000</v>
      </c>
      <c r="D45" s="26">
        <v>1000</v>
      </c>
      <c r="E45" s="12">
        <f t="shared" si="1"/>
        <v>100</v>
      </c>
    </row>
    <row r="46" spans="1:5" ht="12.75" customHeight="1" x14ac:dyDescent="0.2">
      <c r="A46" s="21">
        <v>6609</v>
      </c>
      <c r="B46" s="18" t="s">
        <v>51</v>
      </c>
      <c r="C46" s="26">
        <v>1000</v>
      </c>
      <c r="D46" s="26">
        <v>1000</v>
      </c>
      <c r="E46" s="12">
        <f t="shared" si="1"/>
        <v>100</v>
      </c>
    </row>
    <row r="47" spans="1:5" ht="12.75" customHeight="1" x14ac:dyDescent="0.2">
      <c r="A47" s="21">
        <v>6687</v>
      </c>
      <c r="B47" s="18" t="s">
        <v>53</v>
      </c>
      <c r="C47" s="26">
        <v>700</v>
      </c>
      <c r="D47" s="26">
        <v>700</v>
      </c>
      <c r="E47" s="12">
        <f t="shared" si="1"/>
        <v>100</v>
      </c>
    </row>
    <row r="48" spans="1:5" ht="12.75" customHeight="1" x14ac:dyDescent="0.2">
      <c r="A48" s="21">
        <v>6688</v>
      </c>
      <c r="B48" s="18" t="s">
        <v>53</v>
      </c>
      <c r="C48" s="26">
        <v>400</v>
      </c>
      <c r="D48" s="26">
        <v>400</v>
      </c>
      <c r="E48" s="12">
        <f t="shared" si="1"/>
        <v>100</v>
      </c>
    </row>
    <row r="49" spans="1:5" ht="25.5" x14ac:dyDescent="0.2">
      <c r="A49" s="21">
        <v>6706</v>
      </c>
      <c r="B49" s="18" t="s">
        <v>77</v>
      </c>
      <c r="C49" s="26">
        <v>300</v>
      </c>
      <c r="D49" s="26">
        <v>300</v>
      </c>
      <c r="E49" s="12">
        <f t="shared" si="1"/>
        <v>100</v>
      </c>
    </row>
    <row r="50" spans="1:5" ht="12.75" customHeight="1" x14ac:dyDescent="0.2">
      <c r="A50" s="9"/>
      <c r="B50" s="31" t="s">
        <v>114</v>
      </c>
      <c r="C50" s="25">
        <f>SUM(C32:C49)</f>
        <v>22300</v>
      </c>
      <c r="D50" s="25">
        <f>SUM(D32:D49)</f>
        <v>22009</v>
      </c>
      <c r="E50" s="12">
        <f t="shared" si="1"/>
        <v>98.695067264573993</v>
      </c>
    </row>
    <row r="51" spans="1:5" s="3" customFormat="1" ht="12.75" customHeight="1" x14ac:dyDescent="0.2">
      <c r="A51" s="9"/>
      <c r="B51" s="10"/>
      <c r="C51" s="25"/>
      <c r="D51" s="25"/>
      <c r="E51" s="12"/>
    </row>
    <row r="52" spans="1:5" s="3" customFormat="1" ht="25.5" x14ac:dyDescent="0.2">
      <c r="A52" s="9"/>
      <c r="B52" s="31" t="s">
        <v>116</v>
      </c>
      <c r="C52" s="25"/>
      <c r="D52" s="25"/>
      <c r="E52" s="12"/>
    </row>
    <row r="53" spans="1:5" s="3" customFormat="1" ht="12.75" customHeight="1" x14ac:dyDescent="0.2">
      <c r="A53" s="21">
        <v>4971</v>
      </c>
      <c r="B53" s="18" t="s">
        <v>74</v>
      </c>
      <c r="C53" s="26">
        <v>1000</v>
      </c>
      <c r="D53" s="26">
        <v>1000</v>
      </c>
      <c r="E53" s="12">
        <f>D53/C53*100</f>
        <v>100</v>
      </c>
    </row>
    <row r="54" spans="1:5" customFormat="1" ht="12.75" customHeight="1" x14ac:dyDescent="0.2">
      <c r="A54" s="21">
        <v>6331</v>
      </c>
      <c r="B54" s="18" t="s">
        <v>66</v>
      </c>
      <c r="C54" s="26">
        <v>500</v>
      </c>
      <c r="D54" s="26">
        <v>500</v>
      </c>
      <c r="E54" s="12">
        <f>D54/C54*100</f>
        <v>100</v>
      </c>
    </row>
    <row r="55" spans="1:5" s="3" customFormat="1" ht="12.75" customHeight="1" x14ac:dyDescent="0.2">
      <c r="A55" s="21">
        <v>6413</v>
      </c>
      <c r="B55" s="18" t="s">
        <v>103</v>
      </c>
      <c r="C55" s="26">
        <v>2500</v>
      </c>
      <c r="D55" s="26">
        <v>2500</v>
      </c>
      <c r="E55" s="12">
        <f>D55/C55*100</f>
        <v>100</v>
      </c>
    </row>
    <row r="56" spans="1:5" s="3" customFormat="1" ht="12.75" customHeight="1" x14ac:dyDescent="0.2">
      <c r="A56" s="9"/>
      <c r="B56" s="31" t="s">
        <v>114</v>
      </c>
      <c r="C56" s="25">
        <f>SUM(C53:C55)</f>
        <v>4000</v>
      </c>
      <c r="D56" s="25">
        <f>SUM(D53:D55)</f>
        <v>4000</v>
      </c>
      <c r="E56" s="12">
        <f>D56/C56*100</f>
        <v>100</v>
      </c>
    </row>
    <row r="57" spans="1:5" ht="12.75" customHeight="1" x14ac:dyDescent="0.2">
      <c r="A57" s="9"/>
      <c r="B57" s="14"/>
      <c r="C57" s="25"/>
      <c r="D57" s="25"/>
      <c r="E57" s="12"/>
    </row>
    <row r="58" spans="1:5" ht="12.75" customHeight="1" x14ac:dyDescent="0.2">
      <c r="A58" s="9"/>
      <c r="B58" s="10"/>
      <c r="C58" s="25"/>
      <c r="D58" s="25"/>
      <c r="E58" s="12"/>
    </row>
    <row r="59" spans="1:5" s="3" customFormat="1" ht="12.75" customHeight="1" x14ac:dyDescent="0.2">
      <c r="A59" s="34" t="s">
        <v>33</v>
      </c>
      <c r="B59" s="34"/>
      <c r="C59" s="27"/>
      <c r="D59" s="27"/>
      <c r="E59" s="12"/>
    </row>
    <row r="60" spans="1:5" ht="12.75" customHeight="1" x14ac:dyDescent="0.2">
      <c r="A60" s="9"/>
      <c r="B60" s="10" t="s">
        <v>119</v>
      </c>
      <c r="C60" s="25">
        <f>C124+C133+C145+C157+C158</f>
        <v>289500</v>
      </c>
      <c r="D60" s="25">
        <f>D124+D133+D145+D157</f>
        <v>287477.94</v>
      </c>
      <c r="E60" s="12">
        <f>D60/C60*100</f>
        <v>99.301533678756485</v>
      </c>
    </row>
    <row r="61" spans="1:5" ht="12.75" customHeight="1" x14ac:dyDescent="0.2">
      <c r="A61" s="9"/>
      <c r="B61" s="10" t="s">
        <v>31</v>
      </c>
      <c r="C61" s="25"/>
      <c r="D61" s="25"/>
      <c r="E61" s="12"/>
    </row>
    <row r="62" spans="1:5" ht="12.75" customHeight="1" x14ac:dyDescent="0.2">
      <c r="A62" s="9"/>
      <c r="B62" s="8" t="s">
        <v>115</v>
      </c>
      <c r="C62" s="25"/>
      <c r="D62" s="25"/>
      <c r="E62" s="12"/>
    </row>
    <row r="63" spans="1:5" customFormat="1" ht="12.75" customHeight="1" x14ac:dyDescent="0.2">
      <c r="A63" s="21">
        <v>43</v>
      </c>
      <c r="B63" s="18" t="s">
        <v>79</v>
      </c>
      <c r="C63" s="26">
        <v>1000</v>
      </c>
      <c r="D63" s="26">
        <v>1000</v>
      </c>
      <c r="E63" s="12">
        <f t="shared" ref="E63:E124" si="2">D63/C63*100</f>
        <v>100</v>
      </c>
    </row>
    <row r="64" spans="1:5" customFormat="1" ht="12.75" customHeight="1" x14ac:dyDescent="0.2">
      <c r="A64" s="21">
        <v>50</v>
      </c>
      <c r="B64" s="18" t="s">
        <v>7</v>
      </c>
      <c r="C64" s="26">
        <v>3500</v>
      </c>
      <c r="D64" s="26">
        <v>3122.39</v>
      </c>
      <c r="E64" s="12">
        <f t="shared" si="2"/>
        <v>89.21114285714286</v>
      </c>
    </row>
    <row r="65" spans="1:5" customFormat="1" ht="12.75" customHeight="1" x14ac:dyDescent="0.2">
      <c r="A65" s="21">
        <v>66</v>
      </c>
      <c r="B65" s="18" t="s">
        <v>39</v>
      </c>
      <c r="C65" s="26">
        <v>2500</v>
      </c>
      <c r="D65" s="26">
        <v>2500</v>
      </c>
      <c r="E65" s="12">
        <f t="shared" si="2"/>
        <v>100</v>
      </c>
    </row>
    <row r="66" spans="1:5" customFormat="1" ht="12.75" customHeight="1" x14ac:dyDescent="0.2">
      <c r="A66" s="21">
        <v>73</v>
      </c>
      <c r="B66" s="18" t="s">
        <v>56</v>
      </c>
      <c r="C66" s="26">
        <v>5000</v>
      </c>
      <c r="D66" s="26">
        <v>5000</v>
      </c>
      <c r="E66" s="12">
        <f t="shared" si="2"/>
        <v>100</v>
      </c>
    </row>
    <row r="67" spans="1:5" customFormat="1" ht="12.75" customHeight="1" x14ac:dyDescent="0.2">
      <c r="A67" s="21">
        <v>597</v>
      </c>
      <c r="B67" s="18" t="s">
        <v>42</v>
      </c>
      <c r="C67" s="26">
        <v>2500</v>
      </c>
      <c r="D67" s="26">
        <v>2500</v>
      </c>
      <c r="E67" s="12">
        <f t="shared" si="2"/>
        <v>100</v>
      </c>
    </row>
    <row r="68" spans="1:5" customFormat="1" ht="12.75" customHeight="1" x14ac:dyDescent="0.2">
      <c r="A68" s="21">
        <v>954</v>
      </c>
      <c r="B68" s="18" t="s">
        <v>12</v>
      </c>
      <c r="C68" s="26">
        <v>7500</v>
      </c>
      <c r="D68" s="26">
        <v>7500</v>
      </c>
      <c r="E68" s="12">
        <f t="shared" si="2"/>
        <v>100</v>
      </c>
    </row>
    <row r="69" spans="1:5" customFormat="1" ht="12.75" customHeight="1" x14ac:dyDescent="0.2">
      <c r="A69" s="21">
        <v>1839</v>
      </c>
      <c r="B69" s="18" t="s">
        <v>80</v>
      </c>
      <c r="C69" s="26">
        <v>2000</v>
      </c>
      <c r="D69" s="26">
        <v>2000</v>
      </c>
      <c r="E69" s="12">
        <f t="shared" si="2"/>
        <v>100</v>
      </c>
    </row>
    <row r="70" spans="1:5" customFormat="1" ht="12.75" customHeight="1" x14ac:dyDescent="0.2">
      <c r="A70" s="21">
        <v>2093</v>
      </c>
      <c r="B70" s="18" t="s">
        <v>17</v>
      </c>
      <c r="C70" s="26">
        <v>2500</v>
      </c>
      <c r="D70" s="26">
        <v>2500</v>
      </c>
      <c r="E70" s="12">
        <f t="shared" si="2"/>
        <v>100</v>
      </c>
    </row>
    <row r="71" spans="1:5" customFormat="1" ht="25.5" x14ac:dyDescent="0.2">
      <c r="A71" s="21">
        <v>2775</v>
      </c>
      <c r="B71" s="18" t="s">
        <v>16</v>
      </c>
      <c r="C71" s="26">
        <v>7400</v>
      </c>
      <c r="D71" s="26">
        <v>7400</v>
      </c>
      <c r="E71" s="12">
        <f t="shared" si="2"/>
        <v>100</v>
      </c>
    </row>
    <row r="72" spans="1:5" customFormat="1" ht="25.5" x14ac:dyDescent="0.2">
      <c r="A72" s="21">
        <v>2776</v>
      </c>
      <c r="B72" s="18" t="s">
        <v>16</v>
      </c>
      <c r="C72" s="26">
        <v>4000</v>
      </c>
      <c r="D72" s="26">
        <v>4000</v>
      </c>
      <c r="E72" s="12">
        <f t="shared" si="2"/>
        <v>100</v>
      </c>
    </row>
    <row r="73" spans="1:5" customFormat="1" ht="25.5" x14ac:dyDescent="0.2">
      <c r="A73" s="21">
        <v>2777</v>
      </c>
      <c r="B73" s="18" t="s">
        <v>16</v>
      </c>
      <c r="C73" s="26">
        <v>4100</v>
      </c>
      <c r="D73" s="26">
        <v>4100</v>
      </c>
      <c r="E73" s="12">
        <f t="shared" si="2"/>
        <v>100</v>
      </c>
    </row>
    <row r="74" spans="1:5" customFormat="1" ht="12.75" customHeight="1" x14ac:dyDescent="0.2">
      <c r="A74" s="21">
        <v>2981</v>
      </c>
      <c r="B74" s="18" t="s">
        <v>5</v>
      </c>
      <c r="C74" s="26">
        <v>3000</v>
      </c>
      <c r="D74" s="26">
        <v>3000</v>
      </c>
      <c r="E74" s="12">
        <f t="shared" si="2"/>
        <v>100</v>
      </c>
    </row>
    <row r="75" spans="1:5" customFormat="1" ht="12.75" customHeight="1" x14ac:dyDescent="0.2">
      <c r="A75" s="21">
        <v>3130</v>
      </c>
      <c r="B75" s="18" t="s">
        <v>11</v>
      </c>
      <c r="C75" s="26">
        <v>1500</v>
      </c>
      <c r="D75" s="26">
        <v>1500</v>
      </c>
      <c r="E75" s="12">
        <f t="shared" si="2"/>
        <v>100</v>
      </c>
    </row>
    <row r="76" spans="1:5" customFormat="1" ht="12.75" customHeight="1" x14ac:dyDescent="0.2">
      <c r="A76" s="21">
        <v>3131</v>
      </c>
      <c r="B76" s="18" t="s">
        <v>11</v>
      </c>
      <c r="C76" s="26">
        <v>6000</v>
      </c>
      <c r="D76" s="26">
        <v>6000</v>
      </c>
      <c r="E76" s="12">
        <f t="shared" si="2"/>
        <v>100</v>
      </c>
    </row>
    <row r="77" spans="1:5" customFormat="1" ht="12.75" customHeight="1" x14ac:dyDescent="0.2">
      <c r="A77" s="21">
        <v>3132</v>
      </c>
      <c r="B77" s="18" t="s">
        <v>11</v>
      </c>
      <c r="C77" s="26">
        <v>2500</v>
      </c>
      <c r="D77" s="26">
        <v>2500</v>
      </c>
      <c r="E77" s="12">
        <f t="shared" si="2"/>
        <v>100</v>
      </c>
    </row>
    <row r="78" spans="1:5" customFormat="1" ht="12.75" customHeight="1" x14ac:dyDescent="0.2">
      <c r="A78" s="21">
        <v>3146</v>
      </c>
      <c r="B78" s="18" t="s">
        <v>81</v>
      </c>
      <c r="C78" s="26">
        <v>2000</v>
      </c>
      <c r="D78" s="26">
        <v>2000</v>
      </c>
      <c r="E78" s="12">
        <f t="shared" si="2"/>
        <v>100</v>
      </c>
    </row>
    <row r="79" spans="1:5" customFormat="1" ht="12.75" customHeight="1" x14ac:dyDescent="0.2">
      <c r="A79" s="21">
        <v>3189</v>
      </c>
      <c r="B79" s="18" t="s">
        <v>60</v>
      </c>
      <c r="C79" s="26">
        <v>2000</v>
      </c>
      <c r="D79" s="26">
        <v>2000</v>
      </c>
      <c r="E79" s="12">
        <f t="shared" si="2"/>
        <v>100</v>
      </c>
    </row>
    <row r="80" spans="1:5" customFormat="1" x14ac:dyDescent="0.2">
      <c r="A80" s="21">
        <v>3254</v>
      </c>
      <c r="B80" s="18" t="s">
        <v>6</v>
      </c>
      <c r="C80" s="26">
        <v>4000</v>
      </c>
      <c r="D80" s="26">
        <v>4000</v>
      </c>
      <c r="E80" s="12">
        <f t="shared" si="2"/>
        <v>100</v>
      </c>
    </row>
    <row r="81" spans="1:5" customFormat="1" ht="12.75" customHeight="1" x14ac:dyDescent="0.2">
      <c r="A81" s="21">
        <v>3255</v>
      </c>
      <c r="B81" s="18" t="s">
        <v>6</v>
      </c>
      <c r="C81" s="26">
        <v>4000</v>
      </c>
      <c r="D81" s="26">
        <v>4000</v>
      </c>
      <c r="E81" s="12">
        <f t="shared" si="2"/>
        <v>100</v>
      </c>
    </row>
    <row r="82" spans="1:5" customFormat="1" ht="12.75" customHeight="1" x14ac:dyDescent="0.2">
      <c r="A82" s="21">
        <v>3256</v>
      </c>
      <c r="B82" s="18" t="s">
        <v>6</v>
      </c>
      <c r="C82" s="26">
        <v>5000</v>
      </c>
      <c r="D82" s="26">
        <v>4933.6000000000004</v>
      </c>
      <c r="E82" s="12">
        <f t="shared" si="2"/>
        <v>98.671999999999997</v>
      </c>
    </row>
    <row r="83" spans="1:5" customFormat="1" ht="12.75" customHeight="1" x14ac:dyDescent="0.2">
      <c r="A83" s="21">
        <v>3328</v>
      </c>
      <c r="B83" s="18" t="s">
        <v>82</v>
      </c>
      <c r="C83" s="26">
        <v>1500</v>
      </c>
      <c r="D83" s="26">
        <v>1500</v>
      </c>
      <c r="E83" s="12">
        <f t="shared" si="2"/>
        <v>100</v>
      </c>
    </row>
    <row r="84" spans="1:5" customFormat="1" ht="12.75" customHeight="1" x14ac:dyDescent="0.2">
      <c r="A84" s="21">
        <v>3360</v>
      </c>
      <c r="B84" s="18" t="s">
        <v>41</v>
      </c>
      <c r="C84" s="26">
        <v>3000</v>
      </c>
      <c r="D84" s="26">
        <v>3000</v>
      </c>
      <c r="E84" s="12">
        <f t="shared" si="2"/>
        <v>100</v>
      </c>
    </row>
    <row r="85" spans="1:5" customFormat="1" ht="12.75" customHeight="1" x14ac:dyDescent="0.2">
      <c r="A85" s="21">
        <v>3499</v>
      </c>
      <c r="B85" s="18" t="s">
        <v>21</v>
      </c>
      <c r="C85" s="26">
        <v>5000</v>
      </c>
      <c r="D85" s="26">
        <v>5000</v>
      </c>
      <c r="E85" s="12">
        <f t="shared" si="2"/>
        <v>100</v>
      </c>
    </row>
    <row r="86" spans="1:5" customFormat="1" ht="12.75" customHeight="1" x14ac:dyDescent="0.2">
      <c r="A86" s="21">
        <v>3503</v>
      </c>
      <c r="B86" s="18" t="s">
        <v>83</v>
      </c>
      <c r="C86" s="26">
        <v>10000</v>
      </c>
      <c r="D86" s="26">
        <v>10000</v>
      </c>
      <c r="E86" s="12">
        <f t="shared" si="2"/>
        <v>100</v>
      </c>
    </row>
    <row r="87" spans="1:5" customFormat="1" ht="12.75" customHeight="1" x14ac:dyDescent="0.2">
      <c r="A87" s="21">
        <v>3640</v>
      </c>
      <c r="B87" s="18" t="s">
        <v>84</v>
      </c>
      <c r="C87" s="26">
        <v>5000</v>
      </c>
      <c r="D87" s="26">
        <v>5000</v>
      </c>
      <c r="E87" s="12">
        <f t="shared" si="2"/>
        <v>100</v>
      </c>
    </row>
    <row r="88" spans="1:5" customFormat="1" ht="12.75" customHeight="1" x14ac:dyDescent="0.2">
      <c r="A88" s="21">
        <v>4186</v>
      </c>
      <c r="B88" s="18" t="s">
        <v>85</v>
      </c>
      <c r="C88" s="26">
        <v>3000</v>
      </c>
      <c r="D88" s="26">
        <v>3000</v>
      </c>
      <c r="E88" s="12">
        <f t="shared" si="2"/>
        <v>100</v>
      </c>
    </row>
    <row r="89" spans="1:5" customFormat="1" ht="12.75" customHeight="1" x14ac:dyDescent="0.2">
      <c r="A89" s="21">
        <v>4217</v>
      </c>
      <c r="B89" s="18" t="s">
        <v>86</v>
      </c>
      <c r="C89" s="26">
        <v>3000</v>
      </c>
      <c r="D89" s="26">
        <v>3000</v>
      </c>
      <c r="E89" s="12">
        <f t="shared" si="2"/>
        <v>100</v>
      </c>
    </row>
    <row r="90" spans="1:5" customFormat="1" ht="12.75" customHeight="1" x14ac:dyDescent="0.2">
      <c r="A90" s="21">
        <v>4654</v>
      </c>
      <c r="B90" s="18" t="s">
        <v>62</v>
      </c>
      <c r="C90" s="26">
        <v>3000</v>
      </c>
      <c r="D90" s="26">
        <v>3000</v>
      </c>
      <c r="E90" s="12">
        <f t="shared" si="2"/>
        <v>100</v>
      </c>
    </row>
    <row r="91" spans="1:5" customFormat="1" ht="12.75" customHeight="1" x14ac:dyDescent="0.2">
      <c r="A91" s="21">
        <v>4786</v>
      </c>
      <c r="B91" s="18" t="s">
        <v>18</v>
      </c>
      <c r="C91" s="26">
        <v>1500</v>
      </c>
      <c r="D91" s="26">
        <v>1500</v>
      </c>
      <c r="E91" s="12">
        <f t="shared" si="2"/>
        <v>100</v>
      </c>
    </row>
    <row r="92" spans="1:5" customFormat="1" ht="12.75" customHeight="1" x14ac:dyDescent="0.2">
      <c r="A92" s="21">
        <v>4922</v>
      </c>
      <c r="B92" s="18" t="s">
        <v>87</v>
      </c>
      <c r="C92" s="26">
        <v>10000</v>
      </c>
      <c r="D92" s="26">
        <v>10000</v>
      </c>
      <c r="E92" s="12">
        <f t="shared" si="2"/>
        <v>100</v>
      </c>
    </row>
    <row r="93" spans="1:5" customFormat="1" ht="12.75" customHeight="1" x14ac:dyDescent="0.2">
      <c r="A93" s="21">
        <v>5014</v>
      </c>
      <c r="B93" s="18" t="s">
        <v>13</v>
      </c>
      <c r="C93" s="26">
        <v>2000</v>
      </c>
      <c r="D93" s="26">
        <v>2000</v>
      </c>
      <c r="E93" s="12">
        <f t="shared" si="2"/>
        <v>100</v>
      </c>
    </row>
    <row r="94" spans="1:5" customFormat="1" ht="12.75" customHeight="1" x14ac:dyDescent="0.2">
      <c r="A94" s="21">
        <v>5018</v>
      </c>
      <c r="B94" s="18" t="s">
        <v>15</v>
      </c>
      <c r="C94" s="26">
        <v>7000</v>
      </c>
      <c r="D94" s="26">
        <v>7000</v>
      </c>
      <c r="E94" s="12">
        <f t="shared" si="2"/>
        <v>100</v>
      </c>
    </row>
    <row r="95" spans="1:5" customFormat="1" ht="12.75" customHeight="1" x14ac:dyDescent="0.2">
      <c r="A95" s="21">
        <v>5019</v>
      </c>
      <c r="B95" s="18" t="s">
        <v>15</v>
      </c>
      <c r="C95" s="26">
        <v>3400</v>
      </c>
      <c r="D95" s="26">
        <v>3400</v>
      </c>
      <c r="E95" s="12">
        <f t="shared" si="2"/>
        <v>100</v>
      </c>
    </row>
    <row r="96" spans="1:5" customFormat="1" ht="12.75" customHeight="1" x14ac:dyDescent="0.2">
      <c r="A96" s="21">
        <v>5075</v>
      </c>
      <c r="B96" s="18" t="s">
        <v>88</v>
      </c>
      <c r="C96" s="26">
        <v>6000</v>
      </c>
      <c r="D96" s="26">
        <v>6000</v>
      </c>
      <c r="E96" s="12">
        <f t="shared" si="2"/>
        <v>100</v>
      </c>
    </row>
    <row r="97" spans="1:5" customFormat="1" ht="12.75" customHeight="1" x14ac:dyDescent="0.2">
      <c r="A97" s="21">
        <v>5085</v>
      </c>
      <c r="B97" s="18" t="s">
        <v>55</v>
      </c>
      <c r="C97" s="26">
        <v>1500</v>
      </c>
      <c r="D97" s="26">
        <v>1500</v>
      </c>
      <c r="E97" s="12">
        <f t="shared" si="2"/>
        <v>100</v>
      </c>
    </row>
    <row r="98" spans="1:5" customFormat="1" ht="12.75" customHeight="1" x14ac:dyDescent="0.2">
      <c r="A98" s="21">
        <v>5089</v>
      </c>
      <c r="B98" s="18" t="s">
        <v>89</v>
      </c>
      <c r="C98" s="26">
        <v>3000</v>
      </c>
      <c r="D98" s="26">
        <v>3000</v>
      </c>
      <c r="E98" s="12">
        <f t="shared" si="2"/>
        <v>100</v>
      </c>
    </row>
    <row r="99" spans="1:5" customFormat="1" ht="12.75" customHeight="1" x14ac:dyDescent="0.2">
      <c r="A99" s="21">
        <v>5109</v>
      </c>
      <c r="B99" s="18" t="s">
        <v>8</v>
      </c>
      <c r="C99" s="26">
        <v>5000</v>
      </c>
      <c r="D99" s="26">
        <v>5000</v>
      </c>
      <c r="E99" s="12">
        <f t="shared" si="2"/>
        <v>100</v>
      </c>
    </row>
    <row r="100" spans="1:5" s="3" customFormat="1" ht="12.75" customHeight="1" x14ac:dyDescent="0.2">
      <c r="A100" s="21">
        <v>5587</v>
      </c>
      <c r="B100" s="18" t="s">
        <v>15</v>
      </c>
      <c r="C100" s="26">
        <v>7500</v>
      </c>
      <c r="D100" s="26">
        <v>7500</v>
      </c>
      <c r="E100" s="12">
        <f t="shared" si="2"/>
        <v>100</v>
      </c>
    </row>
    <row r="101" spans="1:5" s="3" customFormat="1" ht="12.75" customHeight="1" x14ac:dyDescent="0.2">
      <c r="A101" s="21">
        <v>5704</v>
      </c>
      <c r="B101" s="23" t="s">
        <v>90</v>
      </c>
      <c r="C101" s="26">
        <v>1000</v>
      </c>
      <c r="D101" s="26">
        <v>1000</v>
      </c>
      <c r="E101" s="12">
        <f t="shared" si="2"/>
        <v>100</v>
      </c>
    </row>
    <row r="102" spans="1:5" s="3" customFormat="1" ht="12.75" customHeight="1" x14ac:dyDescent="0.2">
      <c r="A102" s="21">
        <v>5745</v>
      </c>
      <c r="B102" s="18" t="s">
        <v>43</v>
      </c>
      <c r="C102" s="26">
        <v>4000</v>
      </c>
      <c r="D102" s="26">
        <v>4000</v>
      </c>
      <c r="E102" s="12">
        <f t="shared" si="2"/>
        <v>100</v>
      </c>
    </row>
    <row r="103" spans="1:5" customFormat="1" ht="12.75" customHeight="1" x14ac:dyDescent="0.2">
      <c r="A103" s="21">
        <v>5942</v>
      </c>
      <c r="B103" s="18" t="s">
        <v>14</v>
      </c>
      <c r="C103" s="26">
        <v>2500</v>
      </c>
      <c r="D103" s="26">
        <v>2500</v>
      </c>
      <c r="E103" s="12">
        <f t="shared" si="2"/>
        <v>100</v>
      </c>
    </row>
    <row r="104" spans="1:5" customFormat="1" ht="12.75" customHeight="1" x14ac:dyDescent="0.2">
      <c r="A104" s="21">
        <v>5971</v>
      </c>
      <c r="B104" s="18" t="s">
        <v>91</v>
      </c>
      <c r="C104" s="26">
        <v>1000</v>
      </c>
      <c r="D104" s="26">
        <v>1000</v>
      </c>
      <c r="E104" s="12">
        <f t="shared" si="2"/>
        <v>100</v>
      </c>
    </row>
    <row r="105" spans="1:5" customFormat="1" ht="12.75" customHeight="1" x14ac:dyDescent="0.2">
      <c r="A105" s="21">
        <v>6034</v>
      </c>
      <c r="B105" s="18" t="s">
        <v>68</v>
      </c>
      <c r="C105" s="26">
        <v>5000</v>
      </c>
      <c r="D105" s="26">
        <v>5000</v>
      </c>
      <c r="E105" s="12">
        <f t="shared" si="2"/>
        <v>100</v>
      </c>
    </row>
    <row r="106" spans="1:5" customFormat="1" ht="25.5" x14ac:dyDescent="0.2">
      <c r="A106" s="21">
        <v>6044</v>
      </c>
      <c r="B106" s="18" t="s">
        <v>10</v>
      </c>
      <c r="C106" s="26">
        <v>5000</v>
      </c>
      <c r="D106" s="26">
        <v>5000</v>
      </c>
      <c r="E106" s="12">
        <f t="shared" si="2"/>
        <v>100</v>
      </c>
    </row>
    <row r="107" spans="1:5" customFormat="1" ht="12.75" customHeight="1" x14ac:dyDescent="0.2">
      <c r="A107" s="21">
        <v>6047</v>
      </c>
      <c r="B107" s="18" t="s">
        <v>61</v>
      </c>
      <c r="C107" s="26">
        <v>3000</v>
      </c>
      <c r="D107" s="26">
        <v>3000</v>
      </c>
      <c r="E107" s="12">
        <f t="shared" si="2"/>
        <v>100</v>
      </c>
    </row>
    <row r="108" spans="1:5" customFormat="1" ht="12.75" customHeight="1" x14ac:dyDescent="0.2">
      <c r="A108" s="21">
        <v>6080</v>
      </c>
      <c r="B108" s="18" t="s">
        <v>19</v>
      </c>
      <c r="C108" s="26">
        <v>3500</v>
      </c>
      <c r="D108" s="26">
        <v>3500</v>
      </c>
      <c r="E108" s="12">
        <f t="shared" si="2"/>
        <v>100</v>
      </c>
    </row>
    <row r="109" spans="1:5" customFormat="1" ht="12.75" customHeight="1" x14ac:dyDescent="0.2">
      <c r="A109" s="21">
        <v>6165</v>
      </c>
      <c r="B109" s="18" t="s">
        <v>20</v>
      </c>
      <c r="C109" s="26">
        <v>7000</v>
      </c>
      <c r="D109" s="26">
        <v>7000</v>
      </c>
      <c r="E109" s="12">
        <f t="shared" si="2"/>
        <v>100</v>
      </c>
    </row>
    <row r="110" spans="1:5" customFormat="1" ht="25.5" x14ac:dyDescent="0.2">
      <c r="A110" s="21">
        <v>6175</v>
      </c>
      <c r="B110" s="18" t="s">
        <v>10</v>
      </c>
      <c r="C110" s="26">
        <v>6000</v>
      </c>
      <c r="D110" s="26">
        <v>6000</v>
      </c>
      <c r="E110" s="12">
        <f t="shared" si="2"/>
        <v>100</v>
      </c>
    </row>
    <row r="111" spans="1:5" customFormat="1" ht="12.75" customHeight="1" x14ac:dyDescent="0.2">
      <c r="A111" s="21">
        <v>6205</v>
      </c>
      <c r="B111" s="18" t="s">
        <v>59</v>
      </c>
      <c r="C111" s="26">
        <v>1000</v>
      </c>
      <c r="D111" s="26">
        <v>1000</v>
      </c>
      <c r="E111" s="12">
        <f t="shared" si="2"/>
        <v>100</v>
      </c>
    </row>
    <row r="112" spans="1:5" customFormat="1" ht="12.75" customHeight="1" x14ac:dyDescent="0.2">
      <c r="A112" s="21">
        <v>6251</v>
      </c>
      <c r="B112" s="18" t="s">
        <v>9</v>
      </c>
      <c r="C112" s="26">
        <v>2000</v>
      </c>
      <c r="D112" s="26">
        <v>2000</v>
      </c>
      <c r="E112" s="12">
        <f t="shared" si="2"/>
        <v>100</v>
      </c>
    </row>
    <row r="113" spans="1:5" customFormat="1" ht="12.75" customHeight="1" x14ac:dyDescent="0.2">
      <c r="A113" s="21">
        <v>6252</v>
      </c>
      <c r="B113" s="18" t="s">
        <v>40</v>
      </c>
      <c r="C113" s="26">
        <v>3000</v>
      </c>
      <c r="D113" s="26">
        <v>3000</v>
      </c>
      <c r="E113" s="12">
        <f t="shared" si="2"/>
        <v>100</v>
      </c>
    </row>
    <row r="114" spans="1:5" customFormat="1" ht="12.75" customHeight="1" x14ac:dyDescent="0.2">
      <c r="A114" s="21">
        <v>6324</v>
      </c>
      <c r="B114" s="18" t="s">
        <v>59</v>
      </c>
      <c r="C114" s="26">
        <v>1500</v>
      </c>
      <c r="D114" s="26">
        <v>1500</v>
      </c>
      <c r="E114" s="12">
        <f t="shared" si="2"/>
        <v>100</v>
      </c>
    </row>
    <row r="115" spans="1:5" customFormat="1" ht="12.75" customHeight="1" x14ac:dyDescent="0.2">
      <c r="A115" s="21">
        <v>6327</v>
      </c>
      <c r="B115" s="18" t="s">
        <v>44</v>
      </c>
      <c r="C115" s="26">
        <v>1000</v>
      </c>
      <c r="D115" s="26">
        <v>1000</v>
      </c>
      <c r="E115" s="12">
        <f t="shared" si="2"/>
        <v>100</v>
      </c>
    </row>
    <row r="116" spans="1:5" customFormat="1" ht="12.75" customHeight="1" x14ac:dyDescent="0.2">
      <c r="A116" s="21">
        <v>6358</v>
      </c>
      <c r="B116" s="18" t="s">
        <v>58</v>
      </c>
      <c r="C116" s="26">
        <v>700</v>
      </c>
      <c r="D116" s="26">
        <v>700</v>
      </c>
      <c r="E116" s="12">
        <f t="shared" si="2"/>
        <v>100</v>
      </c>
    </row>
    <row r="117" spans="1:5" customFormat="1" ht="12.75" customHeight="1" x14ac:dyDescent="0.2">
      <c r="A117" s="21">
        <v>6360</v>
      </c>
      <c r="B117" s="18" t="s">
        <v>92</v>
      </c>
      <c r="C117" s="26">
        <v>2000</v>
      </c>
      <c r="D117" s="26">
        <v>2000</v>
      </c>
      <c r="E117" s="12">
        <f t="shared" si="2"/>
        <v>100</v>
      </c>
    </row>
    <row r="118" spans="1:5" customFormat="1" ht="12.75" customHeight="1" x14ac:dyDescent="0.2">
      <c r="A118" s="21">
        <v>6618</v>
      </c>
      <c r="B118" s="18" t="s">
        <v>57</v>
      </c>
      <c r="C118" s="26">
        <v>1000</v>
      </c>
      <c r="D118" s="26">
        <v>1000</v>
      </c>
      <c r="E118" s="12">
        <f t="shared" si="2"/>
        <v>100</v>
      </c>
    </row>
    <row r="119" spans="1:5" customFormat="1" ht="12.75" customHeight="1" x14ac:dyDescent="0.2">
      <c r="A119" s="21">
        <v>6625</v>
      </c>
      <c r="B119" s="18" t="s">
        <v>93</v>
      </c>
      <c r="C119" s="26">
        <v>2000</v>
      </c>
      <c r="D119" s="26">
        <v>2000</v>
      </c>
      <c r="E119" s="12">
        <f t="shared" si="2"/>
        <v>100</v>
      </c>
    </row>
    <row r="120" spans="1:5" customFormat="1" ht="12.75" customHeight="1" x14ac:dyDescent="0.2">
      <c r="A120" s="21">
        <v>6632</v>
      </c>
      <c r="B120" s="18" t="s">
        <v>67</v>
      </c>
      <c r="C120" s="26">
        <v>2000</v>
      </c>
      <c r="D120" s="26">
        <v>2000</v>
      </c>
      <c r="E120" s="12">
        <f t="shared" si="2"/>
        <v>100</v>
      </c>
    </row>
    <row r="121" spans="1:5" customFormat="1" ht="12.75" customHeight="1" x14ac:dyDescent="0.2">
      <c r="A121" s="21">
        <v>6663</v>
      </c>
      <c r="B121" s="18" t="s">
        <v>94</v>
      </c>
      <c r="C121" s="26">
        <v>2000</v>
      </c>
      <c r="D121" s="26">
        <v>2000</v>
      </c>
      <c r="E121" s="12">
        <f t="shared" si="2"/>
        <v>100</v>
      </c>
    </row>
    <row r="122" spans="1:5" customFormat="1" ht="12.75" customHeight="1" x14ac:dyDescent="0.2">
      <c r="A122" s="21">
        <v>8197</v>
      </c>
      <c r="B122" s="18" t="s">
        <v>87</v>
      </c>
      <c r="C122" s="26">
        <v>2000</v>
      </c>
      <c r="D122" s="26">
        <v>2000</v>
      </c>
      <c r="E122" s="12">
        <f t="shared" si="2"/>
        <v>100</v>
      </c>
    </row>
    <row r="123" spans="1:5" customFormat="1" ht="12.75" customHeight="1" x14ac:dyDescent="0.2">
      <c r="A123" s="21">
        <v>8247</v>
      </c>
      <c r="B123" s="18" t="s">
        <v>87</v>
      </c>
      <c r="C123" s="26">
        <v>3000</v>
      </c>
      <c r="D123" s="26">
        <v>3000</v>
      </c>
      <c r="E123" s="12">
        <f t="shared" si="2"/>
        <v>100</v>
      </c>
    </row>
    <row r="124" spans="1:5" customFormat="1" ht="12.75" customHeight="1" x14ac:dyDescent="0.2">
      <c r="A124" s="21"/>
      <c r="B124" s="31" t="s">
        <v>114</v>
      </c>
      <c r="C124" s="33">
        <f>SUM(C63:C123)</f>
        <v>213600</v>
      </c>
      <c r="D124" s="33">
        <f>SUM(D63:D123)</f>
        <v>213155.99</v>
      </c>
      <c r="E124" s="12">
        <f t="shared" si="2"/>
        <v>99.792130149812735</v>
      </c>
    </row>
    <row r="125" spans="1:5" ht="12.75" customHeight="1" x14ac:dyDescent="0.2">
      <c r="A125" s="9"/>
      <c r="B125" s="10"/>
      <c r="C125" s="25"/>
      <c r="D125" s="25"/>
      <c r="E125" s="12"/>
    </row>
    <row r="126" spans="1:5" customFormat="1" ht="12.75" customHeight="1" x14ac:dyDescent="0.2">
      <c r="A126" s="17"/>
      <c r="B126" s="8" t="s">
        <v>113</v>
      </c>
      <c r="C126" s="26"/>
      <c r="D126" s="26"/>
      <c r="E126" s="12"/>
    </row>
    <row r="127" spans="1:5" customFormat="1" ht="25.5" x14ac:dyDescent="0.2">
      <c r="A127" s="21">
        <v>2778</v>
      </c>
      <c r="B127" s="18" t="s">
        <v>16</v>
      </c>
      <c r="C127" s="26">
        <v>6800</v>
      </c>
      <c r="D127" s="26">
        <v>6800</v>
      </c>
      <c r="E127" s="12">
        <f t="shared" ref="E127:E133" si="3">D127/C127*100</f>
        <v>100</v>
      </c>
    </row>
    <row r="128" spans="1:5" customFormat="1" ht="12.75" customHeight="1" x14ac:dyDescent="0.2">
      <c r="A128" s="21">
        <v>3060</v>
      </c>
      <c r="B128" s="18" t="s">
        <v>101</v>
      </c>
      <c r="C128" s="26">
        <v>3800</v>
      </c>
      <c r="D128" s="26">
        <v>3800</v>
      </c>
      <c r="E128" s="12">
        <f t="shared" si="3"/>
        <v>100</v>
      </c>
    </row>
    <row r="129" spans="1:5" customFormat="1" ht="12.75" customHeight="1" x14ac:dyDescent="0.2">
      <c r="A129" s="21">
        <v>3502</v>
      </c>
      <c r="B129" s="18" t="s">
        <v>25</v>
      </c>
      <c r="C129" s="26">
        <v>4000</v>
      </c>
      <c r="D129" s="26">
        <v>4000</v>
      </c>
      <c r="E129" s="12">
        <f>D129/C129*100</f>
        <v>100</v>
      </c>
    </row>
    <row r="130" spans="1:5" customFormat="1" ht="12.75" customHeight="1" x14ac:dyDescent="0.2">
      <c r="A130" s="21">
        <v>5013</v>
      </c>
      <c r="B130" s="18" t="s">
        <v>13</v>
      </c>
      <c r="C130" s="26">
        <v>3000</v>
      </c>
      <c r="D130" s="26">
        <v>3000</v>
      </c>
      <c r="E130" s="12">
        <f t="shared" si="3"/>
        <v>100</v>
      </c>
    </row>
    <row r="131" spans="1:5" customFormat="1" ht="12.75" customHeight="1" x14ac:dyDescent="0.2">
      <c r="A131" s="21">
        <v>5020</v>
      </c>
      <c r="B131" s="18" t="s">
        <v>15</v>
      </c>
      <c r="C131" s="26">
        <v>2800</v>
      </c>
      <c r="D131" s="26">
        <v>2800</v>
      </c>
      <c r="E131" s="12">
        <f t="shared" si="3"/>
        <v>100</v>
      </c>
    </row>
    <row r="132" spans="1:5" customFormat="1" ht="12.75" customHeight="1" x14ac:dyDescent="0.2">
      <c r="A132" s="21">
        <v>6634</v>
      </c>
      <c r="B132" s="18" t="s">
        <v>64</v>
      </c>
      <c r="C132" s="26">
        <v>5000</v>
      </c>
      <c r="D132" s="26">
        <v>5000</v>
      </c>
      <c r="E132" s="12">
        <f t="shared" si="3"/>
        <v>100</v>
      </c>
    </row>
    <row r="133" spans="1:5" customFormat="1" ht="12.75" customHeight="1" x14ac:dyDescent="0.2">
      <c r="A133" s="21"/>
      <c r="B133" s="31" t="s">
        <v>114</v>
      </c>
      <c r="C133" s="26">
        <f>SUM(C127:C132)</f>
        <v>25400</v>
      </c>
      <c r="D133" s="26">
        <f>SUM(D127:D132)</f>
        <v>25400</v>
      </c>
      <c r="E133" s="12">
        <f t="shared" si="3"/>
        <v>100</v>
      </c>
    </row>
    <row r="134" spans="1:5" ht="12.75" customHeight="1" x14ac:dyDescent="0.2">
      <c r="A134" s="9"/>
      <c r="B134" s="10"/>
      <c r="C134" s="25"/>
      <c r="D134" s="25"/>
      <c r="E134" s="12"/>
    </row>
    <row r="135" spans="1:5" ht="12.75" customHeight="1" x14ac:dyDescent="0.2">
      <c r="A135" s="9"/>
      <c r="B135" s="22" t="s">
        <v>118</v>
      </c>
      <c r="C135" s="25"/>
      <c r="D135" s="25"/>
      <c r="E135" s="12"/>
    </row>
    <row r="136" spans="1:5" customFormat="1" ht="12.75" customHeight="1" x14ac:dyDescent="0.2">
      <c r="A136" s="21">
        <v>1893</v>
      </c>
      <c r="B136" s="18" t="s">
        <v>26</v>
      </c>
      <c r="C136" s="26">
        <v>3000</v>
      </c>
      <c r="D136" s="26">
        <v>3000</v>
      </c>
      <c r="E136" s="12">
        <f t="shared" ref="E136:E142" si="4">D136/C136*100</f>
        <v>100</v>
      </c>
    </row>
    <row r="137" spans="1:5" customFormat="1" ht="12.75" customHeight="1" x14ac:dyDescent="0.2">
      <c r="A137" s="21">
        <v>4639</v>
      </c>
      <c r="B137" s="18" t="s">
        <v>102</v>
      </c>
      <c r="C137" s="26">
        <v>1200</v>
      </c>
      <c r="D137" s="26">
        <v>1200</v>
      </c>
      <c r="E137" s="12">
        <f t="shared" si="4"/>
        <v>100</v>
      </c>
    </row>
    <row r="138" spans="1:5" customFormat="1" ht="12.75" customHeight="1" x14ac:dyDescent="0.2">
      <c r="A138" s="21">
        <v>5011</v>
      </c>
      <c r="B138" s="18" t="s">
        <v>13</v>
      </c>
      <c r="C138" s="26">
        <v>2000</v>
      </c>
      <c r="D138" s="26">
        <v>2000</v>
      </c>
      <c r="E138" s="12">
        <f>D138/C138*100</f>
        <v>100</v>
      </c>
    </row>
    <row r="139" spans="1:5" customFormat="1" ht="12.75" customHeight="1" x14ac:dyDescent="0.2">
      <c r="A139" s="21">
        <v>5012</v>
      </c>
      <c r="B139" s="18" t="s">
        <v>13</v>
      </c>
      <c r="C139" s="26">
        <v>3000</v>
      </c>
      <c r="D139" s="26">
        <v>3000</v>
      </c>
      <c r="E139" s="12">
        <f>D139/C139*100</f>
        <v>100</v>
      </c>
    </row>
    <row r="140" spans="1:5" customFormat="1" x14ac:dyDescent="0.2">
      <c r="A140" s="21">
        <v>5927</v>
      </c>
      <c r="B140" s="18" t="s">
        <v>6</v>
      </c>
      <c r="C140" s="26">
        <v>2300</v>
      </c>
      <c r="D140" s="26">
        <v>2221.9499999999998</v>
      </c>
      <c r="E140" s="12">
        <f>D140/C140*100</f>
        <v>96.606521739130429</v>
      </c>
    </row>
    <row r="141" spans="1:5" customFormat="1" ht="12.75" customHeight="1" x14ac:dyDescent="0.2">
      <c r="A141" s="21">
        <v>6046</v>
      </c>
      <c r="B141" s="18" t="s">
        <v>61</v>
      </c>
      <c r="C141" s="26">
        <v>3000</v>
      </c>
      <c r="D141" s="26">
        <v>3000</v>
      </c>
      <c r="E141" s="12">
        <f t="shared" si="4"/>
        <v>100</v>
      </c>
    </row>
    <row r="142" spans="1:5" customFormat="1" ht="12.75" customHeight="1" x14ac:dyDescent="0.2">
      <c r="A142" s="21">
        <v>6219</v>
      </c>
      <c r="B142" s="18" t="s">
        <v>40</v>
      </c>
      <c r="C142" s="26">
        <v>3500</v>
      </c>
      <c r="D142" s="26">
        <v>3500</v>
      </c>
      <c r="E142" s="12">
        <f t="shared" si="4"/>
        <v>100</v>
      </c>
    </row>
    <row r="143" spans="1:5" customFormat="1" ht="12.75" customHeight="1" x14ac:dyDescent="0.2">
      <c r="A143" s="21">
        <v>6586</v>
      </c>
      <c r="B143" s="18" t="s">
        <v>45</v>
      </c>
      <c r="C143" s="26">
        <v>1000</v>
      </c>
      <c r="D143" s="26">
        <v>1000</v>
      </c>
      <c r="E143" s="12">
        <f>D143/C143*100</f>
        <v>100</v>
      </c>
    </row>
    <row r="144" spans="1:5" customFormat="1" ht="25.5" x14ac:dyDescent="0.2">
      <c r="A144" s="21">
        <v>6592</v>
      </c>
      <c r="B144" s="18" t="s">
        <v>65</v>
      </c>
      <c r="C144" s="26">
        <v>1500</v>
      </c>
      <c r="D144" s="26">
        <v>1500</v>
      </c>
      <c r="E144" s="12">
        <f>D144/C144*100</f>
        <v>100</v>
      </c>
    </row>
    <row r="145" spans="1:5" customFormat="1" ht="12.75" customHeight="1" x14ac:dyDescent="0.2">
      <c r="A145" s="21"/>
      <c r="B145" s="31" t="s">
        <v>114</v>
      </c>
      <c r="C145" s="26">
        <f>SUM(C136:C144)</f>
        <v>20500</v>
      </c>
      <c r="D145" s="26">
        <f>SUM(D136:D144)</f>
        <v>20421.95</v>
      </c>
      <c r="E145" s="12">
        <f>D145/C145*100</f>
        <v>99.619268292682932</v>
      </c>
    </row>
    <row r="146" spans="1:5" ht="12.75" customHeight="1" x14ac:dyDescent="0.2">
      <c r="A146" s="9"/>
      <c r="B146" s="10"/>
      <c r="C146" s="25"/>
      <c r="D146" s="25"/>
      <c r="E146" s="12"/>
    </row>
    <row r="147" spans="1:5" ht="25.5" x14ac:dyDescent="0.2">
      <c r="A147" s="9"/>
      <c r="B147" s="31" t="s">
        <v>116</v>
      </c>
      <c r="C147" s="25"/>
      <c r="D147" s="25"/>
      <c r="E147" s="12"/>
    </row>
    <row r="148" spans="1:5" customFormat="1" ht="12.75" customHeight="1" x14ac:dyDescent="0.2">
      <c r="A148" s="21">
        <v>5758</v>
      </c>
      <c r="B148" s="18" t="s">
        <v>104</v>
      </c>
      <c r="C148" s="26">
        <v>4000</v>
      </c>
      <c r="D148" s="26">
        <v>4000</v>
      </c>
      <c r="E148" s="12">
        <f t="shared" ref="E148:E156" si="5">D148/C148*100</f>
        <v>100</v>
      </c>
    </row>
    <row r="149" spans="1:5" customFormat="1" ht="12.75" customHeight="1" x14ac:dyDescent="0.2">
      <c r="A149" s="21">
        <v>5956</v>
      </c>
      <c r="B149" s="18" t="s">
        <v>22</v>
      </c>
      <c r="C149" s="26">
        <v>5000</v>
      </c>
      <c r="D149" s="26">
        <v>5000</v>
      </c>
      <c r="E149" s="12">
        <f t="shared" si="5"/>
        <v>100</v>
      </c>
    </row>
    <row r="150" spans="1:5" customFormat="1" ht="12.75" customHeight="1" x14ac:dyDescent="0.2">
      <c r="A150" s="21">
        <v>5967</v>
      </c>
      <c r="B150" s="18" t="s">
        <v>105</v>
      </c>
      <c r="C150" s="26">
        <v>3000</v>
      </c>
      <c r="D150" s="26">
        <v>3000</v>
      </c>
      <c r="E150" s="12">
        <f>D150/C150*100</f>
        <v>100</v>
      </c>
    </row>
    <row r="151" spans="1:5" customFormat="1" ht="12.75" customHeight="1" x14ac:dyDescent="0.2">
      <c r="A151" s="21">
        <v>6168</v>
      </c>
      <c r="B151" s="18" t="s">
        <v>47</v>
      </c>
      <c r="C151" s="26">
        <v>1500</v>
      </c>
      <c r="D151" s="26">
        <v>1500</v>
      </c>
      <c r="E151" s="12">
        <f>D151/C151*100</f>
        <v>100</v>
      </c>
    </row>
    <row r="152" spans="1:5" customFormat="1" ht="12.75" customHeight="1" x14ac:dyDescent="0.2">
      <c r="A152" s="21">
        <v>6254</v>
      </c>
      <c r="B152" s="18" t="s">
        <v>106</v>
      </c>
      <c r="C152" s="26">
        <v>3000</v>
      </c>
      <c r="D152" s="26">
        <v>3000</v>
      </c>
      <c r="E152" s="12">
        <f>D152/C152*100</f>
        <v>100</v>
      </c>
    </row>
    <row r="153" spans="1:5" customFormat="1" ht="12.75" customHeight="1" x14ac:dyDescent="0.2">
      <c r="A153" s="21">
        <v>6343</v>
      </c>
      <c r="B153" s="18" t="s">
        <v>107</v>
      </c>
      <c r="C153" s="26">
        <v>1000</v>
      </c>
      <c r="D153" s="26">
        <v>1000</v>
      </c>
      <c r="E153" s="12">
        <f t="shared" si="5"/>
        <v>100</v>
      </c>
    </row>
    <row r="154" spans="1:5" customFormat="1" ht="12.75" customHeight="1" x14ac:dyDescent="0.2">
      <c r="A154" s="21">
        <v>6628</v>
      </c>
      <c r="B154" s="18" t="s">
        <v>46</v>
      </c>
      <c r="C154" s="26">
        <v>4000</v>
      </c>
      <c r="D154" s="26">
        <v>4000</v>
      </c>
      <c r="E154" s="12">
        <f t="shared" si="5"/>
        <v>100</v>
      </c>
    </row>
    <row r="155" spans="1:5" customFormat="1" ht="12.75" customHeight="1" x14ac:dyDescent="0.2">
      <c r="A155" s="21">
        <v>6636</v>
      </c>
      <c r="B155" s="18" t="s">
        <v>67</v>
      </c>
      <c r="C155" s="26">
        <v>3000</v>
      </c>
      <c r="D155" s="26">
        <v>3000</v>
      </c>
      <c r="E155" s="12">
        <f t="shared" si="5"/>
        <v>100</v>
      </c>
    </row>
    <row r="156" spans="1:5" customFormat="1" ht="12.75" customHeight="1" x14ac:dyDescent="0.2">
      <c r="A156" s="21">
        <v>6661</v>
      </c>
      <c r="B156" s="18" t="s">
        <v>68</v>
      </c>
      <c r="C156" s="26">
        <v>4000</v>
      </c>
      <c r="D156" s="26">
        <v>4000</v>
      </c>
      <c r="E156" s="12">
        <f t="shared" si="5"/>
        <v>100</v>
      </c>
    </row>
    <row r="157" spans="1:5" customFormat="1" ht="12.75" customHeight="1" x14ac:dyDescent="0.2">
      <c r="A157" s="21"/>
      <c r="B157" s="31" t="s">
        <v>114</v>
      </c>
      <c r="C157" s="25">
        <f>SUM(C148:C156)</f>
        <v>28500</v>
      </c>
      <c r="D157" s="25">
        <f>SUM(D148:D156)</f>
        <v>28500</v>
      </c>
      <c r="E157" s="12">
        <f>D157/C157*100</f>
        <v>100</v>
      </c>
    </row>
    <row r="158" spans="1:5" customFormat="1" ht="12.75" customHeight="1" x14ac:dyDescent="0.2">
      <c r="A158" s="21"/>
      <c r="B158" s="23" t="s">
        <v>110</v>
      </c>
      <c r="C158" s="26">
        <v>1500</v>
      </c>
      <c r="D158" s="28" t="s">
        <v>111</v>
      </c>
      <c r="E158" s="24" t="s">
        <v>111</v>
      </c>
    </row>
    <row r="159" spans="1:5" ht="12.75" customHeight="1" x14ac:dyDescent="0.2">
      <c r="A159" s="9"/>
      <c r="B159" s="6"/>
      <c r="C159" s="6"/>
      <c r="D159" s="6"/>
      <c r="E159" s="6"/>
    </row>
    <row r="160" spans="1:5" s="3" customFormat="1" ht="12.75" customHeight="1" x14ac:dyDescent="0.2">
      <c r="A160" s="34" t="s">
        <v>34</v>
      </c>
      <c r="B160" s="34"/>
      <c r="C160" s="27"/>
      <c r="D160" s="27"/>
      <c r="E160" s="12"/>
    </row>
    <row r="161" spans="1:5" ht="12.75" customHeight="1" x14ac:dyDescent="0.2">
      <c r="A161" s="9"/>
      <c r="B161" s="22" t="s">
        <v>117</v>
      </c>
      <c r="C161" s="25">
        <f>C171+C175</f>
        <v>28600</v>
      </c>
      <c r="D161" s="25">
        <f>D171+D175</f>
        <v>28600</v>
      </c>
      <c r="E161" s="12">
        <f>D161/C161*100</f>
        <v>100</v>
      </c>
    </row>
    <row r="162" spans="1:5" ht="12.75" customHeight="1" x14ac:dyDescent="0.2">
      <c r="A162" s="9"/>
      <c r="B162" s="22" t="s">
        <v>31</v>
      </c>
      <c r="C162" s="25"/>
      <c r="D162" s="25"/>
      <c r="E162" s="12"/>
    </row>
    <row r="163" spans="1:5" ht="12.75" customHeight="1" x14ac:dyDescent="0.2">
      <c r="A163" s="9"/>
      <c r="B163" s="8" t="s">
        <v>115</v>
      </c>
      <c r="C163" s="25"/>
      <c r="D163" s="25"/>
      <c r="E163" s="12"/>
    </row>
    <row r="164" spans="1:5" customFormat="1" ht="12.75" customHeight="1" x14ac:dyDescent="0.2">
      <c r="A164" s="21">
        <v>2782</v>
      </c>
      <c r="B164" s="18" t="s">
        <v>95</v>
      </c>
      <c r="C164" s="26">
        <v>3500</v>
      </c>
      <c r="D164" s="26">
        <v>3500</v>
      </c>
      <c r="E164" s="12">
        <f t="shared" ref="E164:E171" si="6">D164/C164*100</f>
        <v>100</v>
      </c>
    </row>
    <row r="165" spans="1:5" customFormat="1" ht="12.75" customHeight="1" x14ac:dyDescent="0.2">
      <c r="A165" s="21">
        <v>3100</v>
      </c>
      <c r="B165" s="18" t="s">
        <v>96</v>
      </c>
      <c r="C165" s="26">
        <v>5100</v>
      </c>
      <c r="D165" s="26">
        <v>5100</v>
      </c>
      <c r="E165" s="12">
        <f t="shared" si="6"/>
        <v>100</v>
      </c>
    </row>
    <row r="166" spans="1:5" customFormat="1" ht="12.75" customHeight="1" x14ac:dyDescent="0.2">
      <c r="A166" s="21">
        <v>3482</v>
      </c>
      <c r="B166" s="18" t="s">
        <v>48</v>
      </c>
      <c r="C166" s="26">
        <v>9000</v>
      </c>
      <c r="D166" s="26">
        <v>9000</v>
      </c>
      <c r="E166" s="12">
        <f t="shared" si="6"/>
        <v>100</v>
      </c>
    </row>
    <row r="167" spans="1:5" customFormat="1" ht="12.75" customHeight="1" x14ac:dyDescent="0.2">
      <c r="A167" s="21">
        <v>5051</v>
      </c>
      <c r="B167" s="18" t="s">
        <v>63</v>
      </c>
      <c r="C167" s="26">
        <v>1000</v>
      </c>
      <c r="D167" s="26">
        <v>1000</v>
      </c>
      <c r="E167" s="12">
        <f t="shared" si="6"/>
        <v>100</v>
      </c>
    </row>
    <row r="168" spans="1:5" customFormat="1" ht="12.75" customHeight="1" x14ac:dyDescent="0.2">
      <c r="A168" s="21">
        <v>6325</v>
      </c>
      <c r="B168" s="18" t="s">
        <v>97</v>
      </c>
      <c r="C168" s="26">
        <v>1000</v>
      </c>
      <c r="D168" s="26">
        <v>1000</v>
      </c>
      <c r="E168" s="12">
        <f t="shared" si="6"/>
        <v>100</v>
      </c>
    </row>
    <row r="169" spans="1:5" customFormat="1" ht="12.75" customHeight="1" x14ac:dyDescent="0.2">
      <c r="A169" s="21">
        <v>6357</v>
      </c>
      <c r="B169" s="18" t="s">
        <v>98</v>
      </c>
      <c r="C169" s="26">
        <v>1000</v>
      </c>
      <c r="D169" s="26">
        <v>1000</v>
      </c>
      <c r="E169" s="12">
        <f t="shared" si="6"/>
        <v>100</v>
      </c>
    </row>
    <row r="170" spans="1:5" customFormat="1" ht="12.75" customHeight="1" x14ac:dyDescent="0.2">
      <c r="A170" s="21">
        <v>6393</v>
      </c>
      <c r="B170" s="18" t="s">
        <v>23</v>
      </c>
      <c r="C170" s="26">
        <v>4000</v>
      </c>
      <c r="D170" s="26">
        <v>4000</v>
      </c>
      <c r="E170" s="12">
        <f t="shared" si="6"/>
        <v>100</v>
      </c>
    </row>
    <row r="171" spans="1:5" customFormat="1" ht="12.75" customHeight="1" x14ac:dyDescent="0.2">
      <c r="A171" s="21"/>
      <c r="B171" s="31" t="s">
        <v>114</v>
      </c>
      <c r="C171" s="26">
        <f>SUM(C164:C170)</f>
        <v>24600</v>
      </c>
      <c r="D171" s="26">
        <f>SUM(D164:D170)</f>
        <v>24600</v>
      </c>
      <c r="E171" s="12">
        <f t="shared" si="6"/>
        <v>100</v>
      </c>
    </row>
    <row r="172" spans="1:5" ht="12.75" customHeight="1" x14ac:dyDescent="0.2">
      <c r="A172" s="9"/>
      <c r="B172" s="10"/>
      <c r="C172" s="25"/>
      <c r="D172" s="25"/>
      <c r="E172" s="12"/>
    </row>
    <row r="173" spans="1:5" ht="25.5" x14ac:dyDescent="0.2">
      <c r="A173" s="9"/>
      <c r="B173" s="31" t="s">
        <v>116</v>
      </c>
      <c r="C173" s="25"/>
      <c r="D173" s="25"/>
      <c r="E173" s="12"/>
    </row>
    <row r="174" spans="1:5" customFormat="1" ht="12.75" customHeight="1" x14ac:dyDescent="0.2">
      <c r="A174" s="21">
        <v>5503</v>
      </c>
      <c r="B174" s="18" t="s">
        <v>108</v>
      </c>
      <c r="C174" s="26">
        <v>4000</v>
      </c>
      <c r="D174" s="26">
        <v>4000</v>
      </c>
      <c r="E174" s="12">
        <f>D174/C174*100</f>
        <v>100</v>
      </c>
    </row>
    <row r="175" spans="1:5" customFormat="1" ht="12.75" customHeight="1" x14ac:dyDescent="0.2">
      <c r="A175" s="21"/>
      <c r="B175" s="31" t="s">
        <v>114</v>
      </c>
      <c r="C175" s="26">
        <f>SUM(C174)</f>
        <v>4000</v>
      </c>
      <c r="D175" s="26">
        <f>SUM(D174)</f>
        <v>4000</v>
      </c>
      <c r="E175" s="12">
        <f>D175/C175*100</f>
        <v>100</v>
      </c>
    </row>
    <row r="176" spans="1:5" customFormat="1" ht="12.75" customHeight="1" x14ac:dyDescent="0.2">
      <c r="A176" s="21"/>
      <c r="B176" s="18"/>
      <c r="C176" s="26"/>
      <c r="D176" s="26"/>
      <c r="E176" s="12"/>
    </row>
    <row r="177" spans="1:5" ht="12.75" customHeight="1" x14ac:dyDescent="0.2">
      <c r="A177" s="9"/>
      <c r="B177" s="10"/>
      <c r="C177" s="25"/>
      <c r="D177" s="25"/>
      <c r="E177" s="12"/>
    </row>
    <row r="178" spans="1:5" s="3" customFormat="1" ht="12.75" customHeight="1" x14ac:dyDescent="0.2">
      <c r="A178" s="34" t="s">
        <v>35</v>
      </c>
      <c r="B178" s="34"/>
      <c r="C178" s="27"/>
      <c r="D178" s="27"/>
      <c r="E178" s="12"/>
    </row>
    <row r="179" spans="1:5" ht="12.75" customHeight="1" x14ac:dyDescent="0.2">
      <c r="A179" s="9"/>
      <c r="B179" s="22" t="s">
        <v>117</v>
      </c>
      <c r="C179" s="25">
        <f>C184</f>
        <v>4300</v>
      </c>
      <c r="D179" s="25">
        <f>D184</f>
        <v>3992.55</v>
      </c>
      <c r="E179" s="12">
        <f>D179/C179*100</f>
        <v>92.85</v>
      </c>
    </row>
    <row r="180" spans="1:5" ht="12.75" customHeight="1" x14ac:dyDescent="0.2">
      <c r="A180" s="9"/>
      <c r="B180" s="22" t="s">
        <v>31</v>
      </c>
      <c r="C180" s="25"/>
      <c r="D180" s="25"/>
      <c r="E180" s="12"/>
    </row>
    <row r="181" spans="1:5" ht="12.75" customHeight="1" x14ac:dyDescent="0.2">
      <c r="A181" s="9"/>
      <c r="B181" s="8" t="s">
        <v>115</v>
      </c>
      <c r="C181" s="25"/>
      <c r="D181" s="25"/>
      <c r="E181" s="12"/>
    </row>
    <row r="182" spans="1:5" customFormat="1" ht="25.5" x14ac:dyDescent="0.2">
      <c r="A182" s="21">
        <v>2501</v>
      </c>
      <c r="B182" s="18" t="s">
        <v>99</v>
      </c>
      <c r="C182" s="26">
        <v>1300</v>
      </c>
      <c r="D182" s="26">
        <v>992.55</v>
      </c>
      <c r="E182" s="12">
        <f>D182/C182*100</f>
        <v>76.349999999999994</v>
      </c>
    </row>
    <row r="183" spans="1:5" customFormat="1" ht="25.5" x14ac:dyDescent="0.2">
      <c r="A183" s="21">
        <v>2502</v>
      </c>
      <c r="B183" s="18" t="s">
        <v>99</v>
      </c>
      <c r="C183" s="26">
        <v>3000</v>
      </c>
      <c r="D183" s="26">
        <v>3000</v>
      </c>
      <c r="E183" s="12">
        <f>D183/C183*100</f>
        <v>100</v>
      </c>
    </row>
    <row r="184" spans="1:5" s="3" customFormat="1" ht="12.75" customHeight="1" x14ac:dyDescent="0.2">
      <c r="A184" s="9"/>
      <c r="B184" s="31" t="s">
        <v>114</v>
      </c>
      <c r="C184" s="25">
        <f>SUM(C182:C183)</f>
        <v>4300</v>
      </c>
      <c r="D184" s="25">
        <f>SUM(D182:D183)</f>
        <v>3992.55</v>
      </c>
      <c r="E184" s="12">
        <f>D184/C184*100</f>
        <v>92.85</v>
      </c>
    </row>
    <row r="185" spans="1:5" s="3" customFormat="1" x14ac:dyDescent="0.2">
      <c r="A185" s="9"/>
      <c r="B185" s="10"/>
      <c r="C185" s="11"/>
      <c r="D185" s="11"/>
      <c r="E185" s="12"/>
    </row>
  </sheetData>
  <sortState ref="A53:D60">
    <sortCondition ref="A53:A60"/>
  </sortState>
  <mergeCells count="6">
    <mergeCell ref="A178:B178"/>
    <mergeCell ref="A3:B3"/>
    <mergeCell ref="A11:B11"/>
    <mergeCell ref="A28:B28"/>
    <mergeCell ref="A59:B59"/>
    <mergeCell ref="A160:B160"/>
  </mergeCells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08S0209 Kultúra znevýhodnených skupín&amp;RPríloha č. 9
v €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WKX3UHSAJ2R6-2-660448</_dlc_DocId>
    <_dlc_DocIdUrl xmlns="e60a29af-d413-48d4-bd90-fe9d2a897e4b">
      <Url>https://ovdmasv601/sites/DMS/_layouts/15/DocIdRedir.aspx?ID=WKX3UHSAJ2R6-2-660448</Url>
      <Description>WKX3UHSAJ2R6-2-660448</Description>
    </_dlc_DocIdUrl>
  </documentManagement>
</p:properties>
</file>

<file path=customXml/itemProps1.xml><?xml version="1.0" encoding="utf-8"?>
<ds:datastoreItem xmlns:ds="http://schemas.openxmlformats.org/officeDocument/2006/customXml" ds:itemID="{BCEE3F03-3268-430B-A7AF-21EDC59F55E4}"/>
</file>

<file path=customXml/itemProps2.xml><?xml version="1.0" encoding="utf-8"?>
<ds:datastoreItem xmlns:ds="http://schemas.openxmlformats.org/officeDocument/2006/customXml" ds:itemID="{EEBB7396-6490-44F5-A3DD-C3D5E2562D30}"/>
</file>

<file path=customXml/itemProps3.xml><?xml version="1.0" encoding="utf-8"?>
<ds:datastoreItem xmlns:ds="http://schemas.openxmlformats.org/officeDocument/2006/customXml" ds:itemID="{E4B4D503-D904-4616-90E2-4A971361A904}"/>
</file>

<file path=customXml/itemProps4.xml><?xml version="1.0" encoding="utf-8"?>
<ds:datastoreItem xmlns:ds="http://schemas.openxmlformats.org/officeDocument/2006/customXml" ds:itemID="{2AAD7AF8-A649-4F62-A31F-31059C36A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ZÚ 2015 program 6</vt:lpstr>
      <vt:lpstr>'ZÚ 2015 program 6'!Názvy_tlače</vt:lpstr>
    </vt:vector>
  </TitlesOfParts>
  <Company>MK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dankova</dc:creator>
  <cp:lastModifiedBy>Kapolková Monika</cp:lastModifiedBy>
  <cp:lastPrinted>2016-02-19T08:22:43Z</cp:lastPrinted>
  <dcterms:created xsi:type="dcterms:W3CDTF">2012-04-18T07:39:36Z</dcterms:created>
  <dcterms:modified xsi:type="dcterms:W3CDTF">2016-04-08T13:09:48Z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47e655bf-3c2c-4af6-9fde-9adf25ea49be</vt:lpwstr>
  </property>
</Properties>
</file>