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300" windowWidth="15120" windowHeight="7830"/>
  </bookViews>
  <sheets>
    <sheet name="priloha_c_5_6" sheetId="2" r:id="rId1"/>
  </sheets>
  <definedNames>
    <definedName name="_xlnm.Print_Area" localSheetId="0">priloha_c_5_6!$A$1:$H$43</definedName>
  </definedNames>
  <calcPr calcId="152511"/>
</workbook>
</file>

<file path=xl/calcChain.xml><?xml version="1.0" encoding="utf-8"?>
<calcChain xmlns="http://schemas.openxmlformats.org/spreadsheetml/2006/main">
  <c r="C12" i="2" l="1"/>
  <c r="B38" i="2" l="1"/>
  <c r="B12" i="2" l="1"/>
  <c r="H43" i="2" l="1"/>
  <c r="G43" i="2"/>
  <c r="F43" i="2"/>
  <c r="F42" i="2"/>
  <c r="H41" i="2"/>
  <c r="G41" i="2"/>
  <c r="F41" i="2"/>
  <c r="H40" i="2"/>
  <c r="G40" i="2"/>
  <c r="F40" i="2"/>
  <c r="E38" i="2"/>
  <c r="H38" i="2" s="1"/>
  <c r="D38" i="2"/>
  <c r="C38" i="2"/>
  <c r="F38" i="2" l="1"/>
  <c r="G38" i="2"/>
  <c r="H17" i="2" l="1"/>
  <c r="G17" i="2"/>
  <c r="F17" i="2"/>
  <c r="F16" i="2"/>
  <c r="H15" i="2"/>
  <c r="G15" i="2"/>
  <c r="F15" i="2"/>
  <c r="H14" i="2"/>
  <c r="G14" i="2"/>
  <c r="F14" i="2"/>
  <c r="E12" i="2"/>
  <c r="D12" i="2"/>
  <c r="F12" i="2" l="1"/>
  <c r="G12" i="2"/>
  <c r="H12" i="2"/>
</calcChain>
</file>

<file path=xl/sharedStrings.xml><?xml version="1.0" encoding="utf-8"?>
<sst xmlns="http://schemas.openxmlformats.org/spreadsheetml/2006/main" count="46" uniqueCount="28">
  <si>
    <t>v tom:</t>
  </si>
  <si>
    <t>S p o l u</t>
  </si>
  <si>
    <t>Rezerva na mzdy, platy,služobné príjmy a ostatné osobné vyrovnania</t>
  </si>
  <si>
    <t>x</t>
  </si>
  <si>
    <t>Rada pre vysielanie a retransmisiu</t>
  </si>
  <si>
    <t>Kategória 610</t>
  </si>
  <si>
    <t>Mzdy, platy, služobné príjmy a ostatné osobné vyrovnania</t>
  </si>
  <si>
    <t>Rozdiel</t>
  </si>
  <si>
    <t xml:space="preserve"> % plnenia</t>
  </si>
  <si>
    <t>5=4-1</t>
  </si>
  <si>
    <t>6=4/3</t>
  </si>
  <si>
    <t>7=4/1</t>
  </si>
  <si>
    <t>Kancelária verejného ochrancu práv</t>
  </si>
  <si>
    <t>Príloha č. 5</t>
  </si>
  <si>
    <t>Kategória 620</t>
  </si>
  <si>
    <t>Poistné a príspevok do poisťovní</t>
  </si>
  <si>
    <t xml:space="preserve">Kategória 620 </t>
  </si>
  <si>
    <t xml:space="preserve">Rezerva na mzdy a poistné - poistné a príspevok do poisťovní </t>
  </si>
  <si>
    <t>Príloha č. 6</t>
  </si>
  <si>
    <t>(v eur na 2 desatinné miesta)</t>
  </si>
  <si>
    <t>Skutočnosť        za rok 2014</t>
  </si>
  <si>
    <t>Skutočnosť              za rok 2014</t>
  </si>
  <si>
    <t>Schválený rozpočet na rok 2015</t>
  </si>
  <si>
    <t>Upravený rozpočet na rok 2015</t>
  </si>
  <si>
    <t>Skutočnosť           za rok 2015</t>
  </si>
  <si>
    <t>Index 2015/14</t>
  </si>
  <si>
    <t>Skutočnosť        za rok 2015</t>
  </si>
  <si>
    <t>Úrad na ochranu osobných údajov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</si>
</sst>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u/>
      <sz val="7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7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7"/>
      <name val="Arial"/>
      <family val="2"/>
      <charset val="238"/>
    </font>
    <font>
      <b/>
      <sz val="7"/>
      <color rgb="FFFF0000"/>
      <name val="Arial"/>
      <family val="2"/>
      <charset val="238"/>
    </font>
    <font>
      <sz val="7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3" fontId="3" fillId="0" borderId="2" xfId="0" applyNumberFormat="1" applyFont="1" applyBorder="1" applyAlignment="1">
      <alignment vertical="center" wrapText="1"/>
    </xf>
    <xf numFmtId="164" fontId="3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164" fontId="10" fillId="0" borderId="1" xfId="0" applyNumberFormat="1" applyFont="1" applyBorder="1" applyAlignment="1">
      <alignment vertical="center"/>
    </xf>
    <xf numFmtId="4" fontId="11" fillId="0" borderId="1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vertical="center"/>
    </xf>
    <xf numFmtId="4" fontId="6" fillId="0" borderId="2" xfId="0" applyNumberFormat="1" applyFont="1" applyBorder="1" applyAlignment="1">
      <alignment vertical="center" wrapText="1"/>
    </xf>
    <xf numFmtId="164" fontId="6" fillId="0" borderId="2" xfId="0" applyNumberFormat="1" applyFont="1" applyBorder="1" applyAlignment="1">
      <alignment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vertical="center" wrapText="1"/>
    </xf>
    <xf numFmtId="164" fontId="6" fillId="0" borderId="0" xfId="0" applyNumberFormat="1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topLeftCell="A8" zoomScaleNormal="100" zoomScaleSheetLayoutView="115" workbookViewId="0">
      <selection activeCell="F35" sqref="F35"/>
    </sheetView>
  </sheetViews>
  <sheetFormatPr defaultColWidth="11.140625" defaultRowHeight="11.25" x14ac:dyDescent="0.25"/>
  <cols>
    <col min="1" max="1" width="13" style="7" customWidth="1"/>
    <col min="2" max="6" width="11.28515625" style="5" customWidth="1"/>
    <col min="7" max="8" width="7.5703125" style="5" customWidth="1"/>
    <col min="9" max="16384" width="11.140625" style="5"/>
  </cols>
  <sheetData>
    <row r="1" spans="1:8" s="9" customFormat="1" ht="15" x14ac:dyDescent="0.25">
      <c r="A1" s="8"/>
    </row>
    <row r="2" spans="1:8" s="9" customFormat="1" ht="15" x14ac:dyDescent="0.25">
      <c r="A2" s="8"/>
    </row>
    <row r="3" spans="1:8" s="9" customFormat="1" ht="15.75" x14ac:dyDescent="0.25">
      <c r="A3" s="10"/>
      <c r="B3" s="11"/>
      <c r="C3" s="11"/>
      <c r="D3" s="11"/>
      <c r="E3" s="11"/>
      <c r="F3" s="11"/>
      <c r="G3" s="47" t="s">
        <v>13</v>
      </c>
      <c r="H3" s="47"/>
    </row>
    <row r="4" spans="1:8" s="9" customFormat="1" ht="15.75" x14ac:dyDescent="0.25">
      <c r="A4" s="10"/>
      <c r="B4" s="11"/>
      <c r="C4" s="11"/>
      <c r="D4" s="11"/>
      <c r="E4" s="11"/>
      <c r="F4" s="11"/>
      <c r="G4" s="11"/>
      <c r="H4" s="11"/>
    </row>
    <row r="5" spans="1:8" s="9" customFormat="1" ht="15.75" customHeight="1" x14ac:dyDescent="0.25">
      <c r="A5" s="46" t="s">
        <v>5</v>
      </c>
      <c r="B5" s="46"/>
      <c r="C5" s="46"/>
      <c r="D5" s="46"/>
      <c r="E5" s="46"/>
      <c r="F5" s="46"/>
      <c r="G5" s="46"/>
      <c r="H5" s="46"/>
    </row>
    <row r="6" spans="1:8" s="9" customFormat="1" ht="15.75" customHeight="1" x14ac:dyDescent="0.25">
      <c r="A6" s="46" t="s">
        <v>6</v>
      </c>
      <c r="B6" s="46"/>
      <c r="C6" s="46"/>
      <c r="D6" s="46"/>
      <c r="E6" s="46"/>
      <c r="F6" s="46"/>
      <c r="G6" s="46"/>
      <c r="H6" s="46"/>
    </row>
    <row r="7" spans="1:8" s="9" customFormat="1" ht="15.75" x14ac:dyDescent="0.25">
      <c r="A7" s="12"/>
      <c r="B7" s="12"/>
      <c r="C7" s="12"/>
      <c r="D7" s="12"/>
      <c r="E7" s="12"/>
      <c r="F7" s="12"/>
      <c r="G7" s="12"/>
      <c r="H7" s="12"/>
    </row>
    <row r="8" spans="1:8" s="9" customFormat="1" ht="15.75" x14ac:dyDescent="0.25">
      <c r="A8" s="10"/>
      <c r="B8" s="11"/>
      <c r="C8" s="11"/>
      <c r="D8" s="11"/>
      <c r="E8" s="11"/>
      <c r="F8" s="11"/>
      <c r="G8" s="13"/>
      <c r="H8" s="32" t="s">
        <v>19</v>
      </c>
    </row>
    <row r="9" spans="1:8" s="9" customFormat="1" ht="27" x14ac:dyDescent="0.25">
      <c r="A9" s="14"/>
      <c r="B9" s="15" t="s">
        <v>21</v>
      </c>
      <c r="C9" s="15" t="s">
        <v>22</v>
      </c>
      <c r="D9" s="15" t="s">
        <v>23</v>
      </c>
      <c r="E9" s="15" t="s">
        <v>24</v>
      </c>
      <c r="F9" s="16" t="s">
        <v>7</v>
      </c>
      <c r="G9" s="15" t="s">
        <v>8</v>
      </c>
      <c r="H9" s="15" t="s">
        <v>25</v>
      </c>
    </row>
    <row r="10" spans="1:8" s="9" customFormat="1" ht="11.25" customHeight="1" x14ac:dyDescent="0.25">
      <c r="A10" s="1"/>
      <c r="B10" s="17">
        <v>1</v>
      </c>
      <c r="C10" s="17">
        <v>2</v>
      </c>
      <c r="D10" s="17">
        <v>3</v>
      </c>
      <c r="E10" s="17">
        <v>4</v>
      </c>
      <c r="F10" s="17" t="s">
        <v>9</v>
      </c>
      <c r="G10" s="17" t="s">
        <v>10</v>
      </c>
      <c r="H10" s="17" t="s">
        <v>11</v>
      </c>
    </row>
    <row r="11" spans="1:8" ht="11.25" customHeight="1" x14ac:dyDescent="0.25">
      <c r="A11" s="18" t="s">
        <v>5</v>
      </c>
      <c r="B11" s="19"/>
      <c r="C11" s="19"/>
      <c r="D11" s="19"/>
      <c r="E11" s="19"/>
      <c r="F11" s="19"/>
      <c r="G11" s="20"/>
      <c r="H11" s="20"/>
    </row>
    <row r="12" spans="1:8" ht="13.5" customHeight="1" x14ac:dyDescent="0.25">
      <c r="A12" s="6" t="s">
        <v>1</v>
      </c>
      <c r="B12" s="23">
        <f>SUM(B14:B17)</f>
        <v>1484066.8900000001</v>
      </c>
      <c r="C12" s="23">
        <f>SUM(C14:C17)</f>
        <v>11267120</v>
      </c>
      <c r="D12" s="23">
        <f>SUM(D14:D17)</f>
        <v>1549139</v>
      </c>
      <c r="E12" s="23">
        <f>SUM(E14:E17)</f>
        <v>1544036.71</v>
      </c>
      <c r="F12" s="23">
        <f>SUM(F14:F17)</f>
        <v>59969.819999999891</v>
      </c>
      <c r="G12" s="38">
        <f>E12/D12*100</f>
        <v>99.670637044190343</v>
      </c>
      <c r="H12" s="38">
        <f>E12/B12</f>
        <v>1.0404091085139699</v>
      </c>
    </row>
    <row r="13" spans="1:8" ht="11.25" customHeight="1" x14ac:dyDescent="0.25">
      <c r="A13" s="1" t="s">
        <v>0</v>
      </c>
      <c r="B13" s="24"/>
      <c r="C13" s="34"/>
      <c r="D13" s="34"/>
      <c r="E13" s="34"/>
      <c r="F13" s="34"/>
      <c r="G13" s="35"/>
      <c r="H13" s="33"/>
    </row>
    <row r="14" spans="1:8" ht="18.75" customHeight="1" x14ac:dyDescent="0.25">
      <c r="A14" s="1" t="s">
        <v>12</v>
      </c>
      <c r="B14" s="22">
        <v>588562</v>
      </c>
      <c r="C14" s="22">
        <v>592594</v>
      </c>
      <c r="D14" s="22">
        <v>599231</v>
      </c>
      <c r="E14" s="22">
        <v>599225.82999999996</v>
      </c>
      <c r="F14" s="22">
        <f>SUM(E14-B14)</f>
        <v>10663.829999999958</v>
      </c>
      <c r="G14" s="36">
        <f>E14/D14*100</f>
        <v>99.999137227546626</v>
      </c>
      <c r="H14" s="36">
        <f>E14/B14</f>
        <v>1.0181184480139729</v>
      </c>
    </row>
    <row r="15" spans="1:8" ht="29.25" x14ac:dyDescent="0.25">
      <c r="A15" s="1" t="s">
        <v>27</v>
      </c>
      <c r="B15" s="22">
        <v>469669.05</v>
      </c>
      <c r="C15" s="22">
        <v>484202</v>
      </c>
      <c r="D15" s="22">
        <v>515973</v>
      </c>
      <c r="E15" s="22">
        <v>510876.66</v>
      </c>
      <c r="F15" s="22">
        <f>SUM(E15-B15)</f>
        <v>41207.609999999986</v>
      </c>
      <c r="G15" s="36">
        <f>E15/D15*100</f>
        <v>99.012285526568249</v>
      </c>
      <c r="H15" s="36">
        <f>E15/B15</f>
        <v>1.087737546257306</v>
      </c>
    </row>
    <row r="16" spans="1:8" ht="39" x14ac:dyDescent="0.25">
      <c r="A16" s="21" t="s">
        <v>2</v>
      </c>
      <c r="B16" s="22">
        <v>0</v>
      </c>
      <c r="C16" s="22">
        <v>9763912</v>
      </c>
      <c r="D16" s="22">
        <v>0</v>
      </c>
      <c r="E16" s="22">
        <v>0</v>
      </c>
      <c r="F16" s="22">
        <f>SUM(E16-B16)</f>
        <v>0</v>
      </c>
      <c r="G16" s="37" t="s">
        <v>3</v>
      </c>
      <c r="H16" s="37" t="s">
        <v>3</v>
      </c>
    </row>
    <row r="17" spans="1:8" ht="19.5" x14ac:dyDescent="0.25">
      <c r="A17" s="1" t="s">
        <v>4</v>
      </c>
      <c r="B17" s="22">
        <v>425835.84</v>
      </c>
      <c r="C17" s="22">
        <v>426412</v>
      </c>
      <c r="D17" s="22">
        <v>433935</v>
      </c>
      <c r="E17" s="22">
        <v>433934.22</v>
      </c>
      <c r="F17" s="22">
        <f>SUM(E17-B17)</f>
        <v>8098.3799999999464</v>
      </c>
      <c r="G17" s="36">
        <f>E17/D17*100</f>
        <v>99.999820249576544</v>
      </c>
      <c r="H17" s="36">
        <f>E17/B17</f>
        <v>1.0190176101663964</v>
      </c>
    </row>
    <row r="18" spans="1:8" x14ac:dyDescent="0.25">
      <c r="A18" s="43"/>
      <c r="B18" s="44"/>
      <c r="C18" s="44"/>
      <c r="D18" s="44"/>
      <c r="E18" s="44"/>
      <c r="F18" s="44"/>
      <c r="G18" s="45"/>
      <c r="H18" s="45"/>
    </row>
    <row r="19" spans="1:8" x14ac:dyDescent="0.25">
      <c r="A19" s="43"/>
      <c r="B19" s="44"/>
      <c r="C19" s="44"/>
      <c r="D19" s="44"/>
      <c r="E19" s="44"/>
      <c r="F19" s="44"/>
      <c r="G19" s="45"/>
      <c r="H19" s="45"/>
    </row>
    <row r="20" spans="1:8" x14ac:dyDescent="0.25">
      <c r="A20" s="43"/>
      <c r="B20" s="44"/>
      <c r="C20" s="44"/>
      <c r="D20" s="44"/>
      <c r="E20" s="44"/>
      <c r="F20" s="44"/>
      <c r="G20" s="45"/>
      <c r="H20" s="45"/>
    </row>
    <row r="21" spans="1:8" x14ac:dyDescent="0.25">
      <c r="A21" s="43"/>
      <c r="B21" s="44"/>
      <c r="C21" s="44"/>
      <c r="D21" s="44"/>
      <c r="E21" s="44"/>
      <c r="F21" s="44"/>
      <c r="G21" s="45"/>
      <c r="H21" s="45"/>
    </row>
    <row r="22" spans="1:8" x14ac:dyDescent="0.25">
      <c r="A22" s="43"/>
      <c r="B22" s="44"/>
      <c r="C22" s="44"/>
      <c r="D22" s="44"/>
      <c r="E22" s="44"/>
      <c r="F22" s="44"/>
      <c r="G22" s="45"/>
      <c r="H22" s="45"/>
    </row>
    <row r="23" spans="1:8" x14ac:dyDescent="0.25">
      <c r="A23" s="43"/>
      <c r="B23" s="44"/>
      <c r="C23" s="44"/>
      <c r="D23" s="44"/>
      <c r="E23" s="44"/>
      <c r="F23" s="44"/>
      <c r="G23" s="45"/>
      <c r="H23" s="45"/>
    </row>
    <row r="24" spans="1:8" x14ac:dyDescent="0.25">
      <c r="A24" s="43"/>
      <c r="B24" s="44"/>
      <c r="C24" s="44"/>
      <c r="D24" s="44"/>
      <c r="E24" s="44"/>
      <c r="F24" s="44"/>
      <c r="G24" s="45"/>
      <c r="H24" s="45"/>
    </row>
    <row r="25" spans="1:8" x14ac:dyDescent="0.25">
      <c r="A25" s="5"/>
    </row>
    <row r="26" spans="1:8" s="9" customFormat="1" ht="0.75" customHeight="1" x14ac:dyDescent="0.25">
      <c r="A26" s="8"/>
    </row>
    <row r="27" spans="1:8" s="9" customFormat="1" ht="0.75" customHeight="1" x14ac:dyDescent="0.25">
      <c r="A27" s="8"/>
    </row>
    <row r="28" spans="1:8" s="9" customFormat="1" ht="0.75" customHeight="1" x14ac:dyDescent="0.25">
      <c r="A28" s="8"/>
    </row>
    <row r="29" spans="1:8" ht="15.75" x14ac:dyDescent="0.25">
      <c r="A29" s="10"/>
      <c r="B29" s="11"/>
      <c r="C29" s="42"/>
      <c r="D29" s="42"/>
      <c r="E29" s="11"/>
      <c r="F29" s="11"/>
      <c r="G29" s="47" t="s">
        <v>18</v>
      </c>
      <c r="H29" s="47"/>
    </row>
    <row r="30" spans="1:8" ht="15.75" x14ac:dyDescent="0.25">
      <c r="A30" s="10"/>
      <c r="B30" s="11"/>
      <c r="C30" s="11"/>
      <c r="D30" s="11"/>
      <c r="E30" s="11"/>
      <c r="F30" s="11"/>
      <c r="G30" s="11"/>
      <c r="H30" s="11"/>
    </row>
    <row r="31" spans="1:8" ht="15.75" x14ac:dyDescent="0.25">
      <c r="A31" s="46" t="s">
        <v>14</v>
      </c>
      <c r="B31" s="46"/>
      <c r="C31" s="46"/>
      <c r="D31" s="46"/>
      <c r="E31" s="46"/>
      <c r="F31" s="46"/>
      <c r="G31" s="46"/>
      <c r="H31" s="46"/>
    </row>
    <row r="32" spans="1:8" ht="15.75" x14ac:dyDescent="0.25">
      <c r="A32" s="46" t="s">
        <v>15</v>
      </c>
      <c r="B32" s="46"/>
      <c r="C32" s="46"/>
      <c r="D32" s="46"/>
      <c r="E32" s="46"/>
      <c r="F32" s="46"/>
      <c r="G32" s="46"/>
      <c r="H32" s="46"/>
    </row>
    <row r="33" spans="1:8" ht="15.75" x14ac:dyDescent="0.25">
      <c r="A33" s="26"/>
      <c r="B33" s="26"/>
      <c r="C33" s="26"/>
      <c r="D33" s="26"/>
      <c r="E33" s="26"/>
      <c r="F33" s="26"/>
      <c r="G33" s="26"/>
      <c r="H33" s="26"/>
    </row>
    <row r="34" spans="1:8" ht="15.75" x14ac:dyDescent="0.25">
      <c r="A34" s="10"/>
      <c r="B34" s="11"/>
      <c r="C34" s="11"/>
      <c r="D34" s="11"/>
      <c r="E34" s="11"/>
      <c r="F34" s="11"/>
      <c r="G34" s="25"/>
      <c r="H34" s="32" t="s">
        <v>19</v>
      </c>
    </row>
    <row r="35" spans="1:8" ht="27" x14ac:dyDescent="0.25">
      <c r="A35" s="14"/>
      <c r="B35" s="15" t="s">
        <v>20</v>
      </c>
      <c r="C35" s="15" t="s">
        <v>22</v>
      </c>
      <c r="D35" s="15" t="s">
        <v>23</v>
      </c>
      <c r="E35" s="15" t="s">
        <v>26</v>
      </c>
      <c r="F35" s="16" t="s">
        <v>7</v>
      </c>
      <c r="G35" s="15" t="s">
        <v>8</v>
      </c>
      <c r="H35" s="15" t="s">
        <v>25</v>
      </c>
    </row>
    <row r="36" spans="1:8" x14ac:dyDescent="0.25">
      <c r="A36" s="6"/>
      <c r="B36" s="16">
        <v>1</v>
      </c>
      <c r="C36" s="16">
        <v>2</v>
      </c>
      <c r="D36" s="16">
        <v>3</v>
      </c>
      <c r="E36" s="16">
        <v>4</v>
      </c>
      <c r="F36" s="16" t="s">
        <v>9</v>
      </c>
      <c r="G36" s="16" t="s">
        <v>10</v>
      </c>
      <c r="H36" s="16" t="s">
        <v>11</v>
      </c>
    </row>
    <row r="37" spans="1:8" x14ac:dyDescent="0.25">
      <c r="A37" s="27" t="s">
        <v>16</v>
      </c>
      <c r="B37" s="28"/>
      <c r="C37" s="28"/>
      <c r="D37" s="28"/>
      <c r="E37" s="28"/>
      <c r="F37" s="28"/>
      <c r="G37" s="29"/>
      <c r="H37" s="29"/>
    </row>
    <row r="38" spans="1:8" x14ac:dyDescent="0.25">
      <c r="A38" s="6" t="s">
        <v>1</v>
      </c>
      <c r="B38" s="4">
        <f>SUM(B40:B43)</f>
        <v>579796.81000000006</v>
      </c>
      <c r="C38" s="4">
        <f>SUM(C40:C43)</f>
        <v>3518788</v>
      </c>
      <c r="D38" s="23">
        <f>SUM(D40:D43)</f>
        <v>596307</v>
      </c>
      <c r="E38" s="23">
        <f>SUM(E40:E43)</f>
        <v>595683.46</v>
      </c>
      <c r="F38" s="23">
        <f>SUM(F40:F43)</f>
        <v>15886.649999999994</v>
      </c>
      <c r="G38" s="38">
        <f>E38/D38*100</f>
        <v>99.895433057133317</v>
      </c>
      <c r="H38" s="38">
        <f>E38/B38</f>
        <v>1.027400374969293</v>
      </c>
    </row>
    <row r="39" spans="1:8" x14ac:dyDescent="0.25">
      <c r="A39" s="1" t="s">
        <v>0</v>
      </c>
      <c r="B39" s="3"/>
      <c r="C39" s="3"/>
      <c r="D39" s="34"/>
      <c r="E39" s="34"/>
      <c r="F39" s="34"/>
      <c r="G39" s="35"/>
      <c r="H39" s="33"/>
    </row>
    <row r="40" spans="1:8" ht="18.75" customHeight="1" x14ac:dyDescent="0.25">
      <c r="A40" s="30" t="s">
        <v>12</v>
      </c>
      <c r="B40" s="31">
        <v>198500.37</v>
      </c>
      <c r="C40" s="31">
        <v>210700</v>
      </c>
      <c r="D40" s="39">
        <v>201360</v>
      </c>
      <c r="E40" s="39">
        <v>201231.26</v>
      </c>
      <c r="F40" s="39">
        <f>SUM(E40-B40)</f>
        <v>2730.890000000014</v>
      </c>
      <c r="G40" s="40">
        <f>E40/D40*100</f>
        <v>99.93606475963449</v>
      </c>
      <c r="H40" s="40">
        <f>E40/B40</f>
        <v>1.0137576065979121</v>
      </c>
    </row>
    <row r="41" spans="1:8" ht="29.25" x14ac:dyDescent="0.25">
      <c r="A41" s="30" t="s">
        <v>27</v>
      </c>
      <c r="B41" s="31">
        <v>174309.76000000001</v>
      </c>
      <c r="C41" s="31">
        <v>175227</v>
      </c>
      <c r="D41" s="39">
        <v>185530.76</v>
      </c>
      <c r="E41" s="39">
        <v>185035.96</v>
      </c>
      <c r="F41" s="39">
        <f>SUM(E41-B41)</f>
        <v>10726.199999999983</v>
      </c>
      <c r="G41" s="40">
        <f>E41/D41*100</f>
        <v>99.733305679338557</v>
      </c>
      <c r="H41" s="40">
        <f>E41/B41</f>
        <v>1.0615352806406249</v>
      </c>
    </row>
    <row r="42" spans="1:8" ht="39" x14ac:dyDescent="0.25">
      <c r="A42" s="30" t="s">
        <v>17</v>
      </c>
      <c r="B42" s="31">
        <v>0</v>
      </c>
      <c r="C42" s="31">
        <v>2929613</v>
      </c>
      <c r="D42" s="39">
        <v>0</v>
      </c>
      <c r="E42" s="39">
        <v>0</v>
      </c>
      <c r="F42" s="39">
        <f>SUM(E42-B42)</f>
        <v>0</v>
      </c>
      <c r="G42" s="41" t="s">
        <v>3</v>
      </c>
      <c r="H42" s="41" t="s">
        <v>3</v>
      </c>
    </row>
    <row r="43" spans="1:8" ht="19.5" x14ac:dyDescent="0.25">
      <c r="A43" s="1" t="s">
        <v>4</v>
      </c>
      <c r="B43" s="2">
        <v>206986.68</v>
      </c>
      <c r="C43" s="2">
        <v>203248</v>
      </c>
      <c r="D43" s="22">
        <v>209416.24</v>
      </c>
      <c r="E43" s="22">
        <v>209416.24</v>
      </c>
      <c r="F43" s="22">
        <f>SUM(E43-B43)</f>
        <v>2429.5599999999977</v>
      </c>
      <c r="G43" s="36">
        <f>E43/D43*100</f>
        <v>100</v>
      </c>
      <c r="H43" s="36">
        <f>E43/B43</f>
        <v>1.0117377601302653</v>
      </c>
    </row>
    <row r="44" spans="1:8" ht="15" x14ac:dyDescent="0.25">
      <c r="A44" s="8"/>
      <c r="B44" s="9"/>
      <c r="C44" s="9"/>
      <c r="D44" s="9"/>
      <c r="E44" s="9"/>
      <c r="F44" s="9"/>
      <c r="G44" s="9"/>
      <c r="H44" s="9"/>
    </row>
  </sheetData>
  <mergeCells count="6">
    <mergeCell ref="A32:H32"/>
    <mergeCell ref="G3:H3"/>
    <mergeCell ref="A5:H5"/>
    <mergeCell ref="A6:H6"/>
    <mergeCell ref="G29:H29"/>
    <mergeCell ref="A31:H31"/>
  </mergeCells>
  <pageMargins left="0.98425196850393704" right="0.19685039370078741" top="0.74803149606299213" bottom="0.74803149606299213" header="0.31496062992125984" footer="0.31496062992125984"/>
  <pageSetup paperSize="9" scale="98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WKX3UHSAJ2R6-2-687160</_dlc_DocId>
    <_dlc_DocIdUrl xmlns="e60a29af-d413-48d4-bd90-fe9d2a897e4b">
      <Url>https://ovdmasv601/sites/DMS/_layouts/15/DocIdRedir.aspx?ID=WKX3UHSAJ2R6-2-687160</Url>
      <Description>WKX3UHSAJ2R6-2-687160</Description>
    </_dlc_DocIdUrl>
  </documentManagement>
</p:properties>
</file>

<file path=customXml/itemProps1.xml><?xml version="1.0" encoding="utf-8"?>
<ds:datastoreItem xmlns:ds="http://schemas.openxmlformats.org/officeDocument/2006/customXml" ds:itemID="{C34637D8-8684-4EF2-B6C9-B35F47A3F0BB}"/>
</file>

<file path=customXml/itemProps2.xml><?xml version="1.0" encoding="utf-8"?>
<ds:datastoreItem xmlns:ds="http://schemas.openxmlformats.org/officeDocument/2006/customXml" ds:itemID="{8212CFC9-2620-4801-92D5-83A60E33A8B5}"/>
</file>

<file path=customXml/itemProps3.xml><?xml version="1.0" encoding="utf-8"?>
<ds:datastoreItem xmlns:ds="http://schemas.openxmlformats.org/officeDocument/2006/customXml" ds:itemID="{4C270B3C-3889-4C68-9B82-6DDDE68D38FA}"/>
</file>

<file path=customXml/itemProps4.xml><?xml version="1.0" encoding="utf-8"?>
<ds:datastoreItem xmlns:ds="http://schemas.openxmlformats.org/officeDocument/2006/customXml" ds:itemID="{7C7D069C-2B84-4A0B-901A-526C9F2261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priloha_c_5_6</vt:lpstr>
      <vt:lpstr>priloha_c_5_6!Oblasť_tlače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2016-04-18T07:55:07Z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4dacc8a0-8c9a-48b5-9d48-cb78f64161aa</vt:lpwstr>
  </property>
</Properties>
</file>