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styles.xml" ContentType="application/vnd.openxmlformats-officedocument.spreadsheetml.styles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2.xml" ContentType="application/vnd.openxmlformats-officedocument.spreadsheetml.worksheet+xml"/>
  <Override PartName="/xl/worksheets/sheet5.xml" ContentType="application/vnd.openxmlformats-officedocument.spreadsheetml.worksheet+xml"/>
  <Override PartName="/xl/worksheets/sheet13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9.xml" ContentType="application/vnd.openxmlformats-officedocument.spreadsheetml.worksheet+xml"/>
  <Override PartName="/xl/worksheets/sheet11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ffayova\Desktop\2013_2.polrok_final\material\"/>
    </mc:Choice>
  </mc:AlternateContent>
  <bookViews>
    <workbookView xWindow="240" yWindow="150" windowWidth="15480" windowHeight="11640" tabRatio="917" firstSheet="5" activeTab="10"/>
  </bookViews>
  <sheets>
    <sheet name="OP Rybné hosp" sheetId="4" r:id="rId1"/>
    <sheet name="Obdobie" sheetId="1" state="hidden" r:id="rId2"/>
    <sheet name="Program rozvoja vidieka" sheetId="5" r:id="rId3"/>
    <sheet name="Sumár za OP cezhraničn spolupr" sheetId="6" r:id="rId4"/>
    <sheet name="OP Maďarsko-SR" sheetId="7" r:id="rId5"/>
    <sheet name="OP SR-Rakúsko" sheetId="8" r:id="rId6"/>
    <sheet name="OP SR-ČR" sheetId="9" r:id="rId7"/>
    <sheet name="OP Poľsko-SR" sheetId="10" r:id="rId8"/>
    <sheet name="EÚ nástroj SuSpolupr" sheetId="11" r:id="rId9"/>
    <sheet name="OP INTERREG" sheetId="12" r:id="rId10"/>
    <sheet name="OP INTERACT" sheetId="13" r:id="rId11"/>
    <sheet name="OP SEuropa" sheetId="14" r:id="rId12"/>
    <sheet name="OP JVEuropa" sheetId="15" r:id="rId13"/>
    <sheet name="Certifikáca NSRR" sheetId="16" r:id="rId14"/>
    <sheet name="Certifikácia EÚ územná spolupr" sheetId="17" r:id="rId15"/>
    <sheet name="Certifikácia INTERACT" sheetId="18" r:id="rId16"/>
    <sheet name="Certifikácia Rybné hosp" sheetId="19" r:id="rId17"/>
    <sheet name="Audity NSRR" sheetId="20" r:id="rId18"/>
    <sheet name="Audity EÚ územná spolupr" sheetId="22" r:id="rId19"/>
    <sheet name="Audity OP SR-ČR" sheetId="25" r:id="rId20"/>
    <sheet name="Audity OP Poľsko-SR" sheetId="26" r:id="rId21"/>
    <sheet name="Audity INTERACT" sheetId="23" r:id="rId22"/>
    <sheet name="Audity Rybné hosp" sheetId="24" r:id="rId23"/>
  </sheets>
  <externalReferences>
    <externalReference r:id="rId24"/>
    <externalReference r:id="rId25"/>
  </externalReferences>
  <definedNames>
    <definedName name="_xlnm.Print_Area" localSheetId="18">'Audity EÚ územná spolupr'!$A$1:$G$15</definedName>
    <definedName name="_xlnm.Print_Area" localSheetId="21">'Audity INTERACT'!$A$1:$G$16</definedName>
    <definedName name="_xlnm.Print_Area" localSheetId="17">'Audity NSRR'!$A$1:$G$15</definedName>
    <definedName name="_xlnm.Print_Area" localSheetId="20">'Audity OP Poľsko-SR'!$A$1:$G$15</definedName>
    <definedName name="_xlnm.Print_Area" localSheetId="19">'Audity OP SR-ČR'!$A$1:$G$15</definedName>
    <definedName name="_xlnm.Print_Area" localSheetId="22">'Audity Rybné hosp'!$A$1:$G$15</definedName>
    <definedName name="_xlnm.Print_Area" localSheetId="13">'Certifikáca NSRR'!$A$1:$G$16</definedName>
    <definedName name="_xlnm.Print_Area" localSheetId="14">'Certifikácia EÚ územná spolupr'!$A$1:$G$15</definedName>
    <definedName name="_xlnm.Print_Area" localSheetId="15">'Certifikácia INTERACT'!$A$1:$G$15</definedName>
    <definedName name="_xlnm.Print_Area" localSheetId="16">'Certifikácia Rybné hosp'!$A$1:$G$15</definedName>
    <definedName name="_xlnm.Print_Area" localSheetId="8">'EÚ nástroj SuSpolupr'!$A$1:$G$15</definedName>
    <definedName name="_xlnm.Print_Area" localSheetId="1">Obdobie!$A$1:$B$3</definedName>
    <definedName name="_xlnm.Print_Area" localSheetId="10">'OP INTERACT'!$A$1:$G$15</definedName>
    <definedName name="_xlnm.Print_Area" localSheetId="9">'OP INTERREG'!$A$1:$G$15</definedName>
    <definedName name="_xlnm.Print_Area" localSheetId="12">'OP JVEuropa'!$A$1:$G$15</definedName>
    <definedName name="_xlnm.Print_Area" localSheetId="4">'OP Maďarsko-SR'!$A$1:$G$15</definedName>
    <definedName name="_xlnm.Print_Area" localSheetId="7">'OP Poľsko-SR'!$A$1:$G$15</definedName>
    <definedName name="_xlnm.Print_Area" localSheetId="0">'OP Rybné hosp'!$A$1:$G$15</definedName>
    <definedName name="_xlnm.Print_Area" localSheetId="11">'OP SEuropa'!$A$1:$G$15</definedName>
    <definedName name="_xlnm.Print_Area" localSheetId="6">'OP SR-ČR'!$A$1:$G$15</definedName>
    <definedName name="_xlnm.Print_Area" localSheetId="5">'OP SR-Rakúsko'!$A$1:$G$15</definedName>
    <definedName name="_xlnm.Print_Area" localSheetId="2">'Program rozvoja vidieka'!$A$1:$G$15</definedName>
    <definedName name="_xlnm.Print_Area" localSheetId="3">'Sumár za OP cezhraničn spolupr'!$A$1:$G$15</definedName>
  </definedNames>
  <calcPr calcId="152511"/>
</workbook>
</file>

<file path=xl/calcChain.xml><?xml version="1.0" encoding="utf-8"?>
<calcChain xmlns="http://schemas.openxmlformats.org/spreadsheetml/2006/main">
  <c r="G8" i="10" l="1"/>
  <c r="F8" i="7"/>
  <c r="F7" i="7"/>
  <c r="F6" i="7"/>
  <c r="F5" i="7"/>
  <c r="F9" i="10" l="1"/>
  <c r="F9" i="26"/>
  <c r="E9" i="26"/>
  <c r="D9" i="26"/>
  <c r="C9" i="26"/>
  <c r="G8" i="26"/>
  <c r="G7" i="26"/>
  <c r="G6" i="26"/>
  <c r="B4" i="26"/>
  <c r="B3" i="26"/>
  <c r="F9" i="25"/>
  <c r="E9" i="25"/>
  <c r="D9" i="25"/>
  <c r="C9" i="25"/>
  <c r="G8" i="25"/>
  <c r="G7" i="25"/>
  <c r="G6" i="25"/>
  <c r="G5" i="25"/>
  <c r="B4" i="25"/>
  <c r="B3" i="25"/>
  <c r="G9" i="25" l="1"/>
  <c r="G9" i="26"/>
  <c r="F9" i="24"/>
  <c r="E9" i="24"/>
  <c r="D9" i="24"/>
  <c r="C9" i="24"/>
  <c r="G8" i="24"/>
  <c r="G7" i="24"/>
  <c r="F9" i="23"/>
  <c r="E9" i="23"/>
  <c r="D9" i="23"/>
  <c r="C9" i="23"/>
  <c r="G8" i="23"/>
  <c r="G7" i="23"/>
  <c r="G5" i="23"/>
  <c r="F8" i="22"/>
  <c r="E8" i="22"/>
  <c r="D8" i="22"/>
  <c r="C8" i="22"/>
  <c r="F7" i="22"/>
  <c r="E7" i="22"/>
  <c r="D7" i="22"/>
  <c r="C7" i="22"/>
  <c r="F6" i="22"/>
  <c r="E6" i="22"/>
  <c r="D6" i="22"/>
  <c r="C6" i="22"/>
  <c r="F5" i="22"/>
  <c r="F9" i="22" s="1"/>
  <c r="E5" i="22"/>
  <c r="D5" i="22"/>
  <c r="C5" i="22"/>
  <c r="C9" i="22" s="1"/>
  <c r="F9" i="20"/>
  <c r="E9" i="20"/>
  <c r="D9" i="20"/>
  <c r="C9" i="20"/>
  <c r="G8" i="20"/>
  <c r="G7" i="20"/>
  <c r="G6" i="20"/>
  <c r="G5" i="20"/>
  <c r="E9" i="22" l="1"/>
  <c r="G5" i="22"/>
  <c r="G7" i="22"/>
  <c r="G9" i="23"/>
  <c r="G9" i="20"/>
  <c r="G9" i="24"/>
  <c r="G6" i="22"/>
  <c r="G8" i="22"/>
  <c r="D9" i="22"/>
  <c r="G9" i="22" s="1"/>
  <c r="F9" i="19" l="1"/>
  <c r="E9" i="19"/>
  <c r="D9" i="19"/>
  <c r="C9" i="19"/>
  <c r="F9" i="18"/>
  <c r="E9" i="18"/>
  <c r="D9" i="18"/>
  <c r="C9" i="18"/>
  <c r="F9" i="17"/>
  <c r="E9" i="17"/>
  <c r="D9" i="17"/>
  <c r="C9" i="17"/>
  <c r="G7" i="17"/>
  <c r="F9" i="16"/>
  <c r="E9" i="16"/>
  <c r="D9" i="16"/>
  <c r="C9" i="16"/>
  <c r="G6" i="16"/>
  <c r="G9" i="16" l="1"/>
  <c r="G9" i="17"/>
  <c r="F9" i="12"/>
  <c r="E9" i="12"/>
  <c r="D9" i="12"/>
  <c r="C9" i="12"/>
  <c r="G8" i="12"/>
  <c r="G9" i="12" l="1"/>
  <c r="F9" i="11"/>
  <c r="E9" i="11"/>
  <c r="D9" i="11"/>
  <c r="C9" i="11"/>
  <c r="G8" i="11"/>
  <c r="G7" i="11"/>
  <c r="G6" i="11"/>
  <c r="E9" i="10"/>
  <c r="D9" i="10"/>
  <c r="G9" i="10" s="1"/>
  <c r="C9" i="10"/>
  <c r="G6" i="10"/>
  <c r="F9" i="9"/>
  <c r="E9" i="9"/>
  <c r="D9" i="9"/>
  <c r="C9" i="9"/>
  <c r="G8" i="9"/>
  <c r="G7" i="9"/>
  <c r="G6" i="9"/>
  <c r="G5" i="9"/>
  <c r="F9" i="8"/>
  <c r="E9" i="8"/>
  <c r="D9" i="8"/>
  <c r="C9" i="8"/>
  <c r="G8" i="8"/>
  <c r="G7" i="8"/>
  <c r="G6" i="8"/>
  <c r="G5" i="8"/>
  <c r="F9" i="7"/>
  <c r="E9" i="7"/>
  <c r="D9" i="7"/>
  <c r="C9" i="7"/>
  <c r="G8" i="7"/>
  <c r="G7" i="7"/>
  <c r="G6" i="7"/>
  <c r="G5" i="7"/>
  <c r="F9" i="6"/>
  <c r="E9" i="6"/>
  <c r="D8" i="6"/>
  <c r="G8" i="6" s="1"/>
  <c r="C8" i="6"/>
  <c r="D7" i="6"/>
  <c r="G7" i="6" s="1"/>
  <c r="C7" i="6"/>
  <c r="D6" i="6"/>
  <c r="G6" i="6" s="1"/>
  <c r="C6" i="6"/>
  <c r="D5" i="6"/>
  <c r="G5" i="6" s="1"/>
  <c r="C5" i="6"/>
  <c r="C9" i="6" l="1"/>
  <c r="G9" i="7"/>
  <c r="G9" i="8"/>
  <c r="G9" i="9"/>
  <c r="G9" i="11"/>
  <c r="D9" i="6"/>
  <c r="G9" i="6" s="1"/>
  <c r="F9" i="5" l="1"/>
  <c r="E9" i="5"/>
  <c r="C9" i="5"/>
  <c r="G8" i="5"/>
  <c r="D8" i="5"/>
  <c r="D7" i="5"/>
  <c r="D9" i="5" s="1"/>
  <c r="F9" i="4"/>
  <c r="E9" i="4"/>
  <c r="D9" i="4"/>
  <c r="C9" i="4"/>
  <c r="G8" i="4"/>
  <c r="G7" i="4"/>
  <c r="G7" i="5" l="1"/>
  <c r="G9" i="4"/>
  <c r="G9" i="5"/>
  <c r="B4" i="24"/>
  <c r="B3" i="24"/>
  <c r="B4" i="23"/>
  <c r="B3" i="23"/>
  <c r="B4" i="22"/>
  <c r="B3" i="22"/>
  <c r="B4" i="20"/>
  <c r="B3" i="20"/>
  <c r="B4" i="19"/>
  <c r="B3" i="19"/>
  <c r="B4" i="18"/>
  <c r="B3" i="18"/>
  <c r="B4" i="17"/>
  <c r="B3" i="17"/>
  <c r="B4" i="16" l="1"/>
  <c r="B3" i="16"/>
  <c r="B4" i="15" l="1"/>
  <c r="B3" i="15"/>
  <c r="B4" i="14"/>
  <c r="B3" i="14"/>
  <c r="B4" i="13"/>
  <c r="B3" i="13"/>
  <c r="B4" i="12"/>
  <c r="B3" i="12"/>
  <c r="B4" i="11"/>
  <c r="B3" i="11"/>
  <c r="B4" i="10"/>
  <c r="B3" i="10"/>
  <c r="B4" i="9"/>
  <c r="B3" i="9"/>
  <c r="B4" i="8"/>
  <c r="B3" i="8"/>
  <c r="B4" i="7"/>
  <c r="B3" i="7"/>
  <c r="B4" i="6"/>
  <c r="B3" i="6"/>
  <c r="B4" i="5"/>
  <c r="B3" i="5"/>
  <c r="B4" i="4"/>
  <c r="B3" i="4"/>
</calcChain>
</file>

<file path=xl/sharedStrings.xml><?xml version="1.0" encoding="utf-8"?>
<sst xmlns="http://schemas.openxmlformats.org/spreadsheetml/2006/main" count="509" uniqueCount="48">
  <si>
    <t>Sledované obdobie</t>
  </si>
  <si>
    <t>Celkový počet  overených zákaziek</t>
  </si>
  <si>
    <t>Nadlimitné</t>
  </si>
  <si>
    <t>Podlimitné</t>
  </si>
  <si>
    <t>Podprahové</t>
  </si>
  <si>
    <t>Nízka hodnota</t>
  </si>
  <si>
    <t>Celkom</t>
  </si>
  <si>
    <t>Počet zákaziek označených ako chybné (2)</t>
  </si>
  <si>
    <t>Celková hodnota overených zákaziek v EUR (1)</t>
  </si>
  <si>
    <t>Celková hodnota zákaziek označených ako chybné (3)</t>
  </si>
  <si>
    <t>Chybovosť v % (4)</t>
  </si>
  <si>
    <t>od:</t>
  </si>
  <si>
    <t>do:</t>
  </si>
  <si>
    <t>Od:</t>
  </si>
  <si>
    <t>Do:</t>
  </si>
  <si>
    <t>Vysvetlivky k údajom v tabuľke:</t>
  </si>
  <si>
    <t>(1)</t>
  </si>
  <si>
    <t>- celková finančná hodnota všetkých verejných obstarávaní (zákaziek), ktoré boli overované (bol vydaný záznam z administratívnej kontroly verejného obstarávania), bez DPH, pričom sa uvádza cena predložená uchádzačom, ktorý bol označený ako úspešný uchádzač; v prípade výkonu administratívnej kontroly toho istého postupu verejného obstarávania pred podpisom zmluvy s úspešným uchádzačom, ako aj po podpise zmluvy s úspešným uchádzačom na ten istý predmet zákazky sa do celkovej hodnoty, ako aj do celkového počtu overovaných zákaziek takáto zákazka započítava len jeden krát</t>
  </si>
  <si>
    <t>(2)</t>
  </si>
  <si>
    <t>(3)</t>
  </si>
  <si>
    <t>(4)</t>
  </si>
  <si>
    <t>- počet verejných obstarávaní (zákaziek), pri ktorých bolo identifikované porušenie zákona o verejnom obstarávaní</t>
  </si>
  <si>
    <t>- celková finančná hodnota verejných obstarávaní (zákaziek) bez DPH, pri ktorých bolo identifikované porušenie zákona o verejnom obstarávaní, a ktoré boli vylúčené z financovania alebo bola udelená korekcia</t>
  </si>
  <si>
    <t>- (3) / (1) (hodnota uvedená v %, zaokrúhlená na 2 desatinné miesta), pričom sa uvádza percentuálny podiel chybovosti z hľadiska objemu finančných prostriedkov, nie z hľadiska početnosti prípadov</t>
  </si>
  <si>
    <t>- celková finančná hodnota všetkých verejných obstarávaní (zákaziek), ktoré boli overované (bol vydaný záznam z administratívnej kontroly verejného obstarávania), bez 1:1048576DPH, pričom sa uvádza cena predložená uchádzačom, ktorý bol označený ako úspešný uchádzač; v prípade výkonu administratívnej kontroly toho istého postupu verejného obstarávania pred podpisom zmluvy s úspešným uchádzačom, ako aj po podpise zmluvy s úspešným uchádzačom na ten istý predmet zákazky sa do celkovej hodnoty, ako aj do celkového počtu overovaných 'Audity EÚ územná spolupr'!B11:G11 takáto zákazka započítava len jeden krát</t>
  </si>
  <si>
    <t>- celková finančná hodnota všetkých verejných obstarávaní (zákaziek), ktoré boli overované (H13bol vydaný záznam z administratívnej kontroly verejného obstarávania), bez DPH, pričom sa uvádza cena predložená uchádzačom, ktorý bol označený ako úspešný uchádzač; v prípade výkonu administratívnej kontroly toho istého postupu verejného obstarávania pred podpisom zmluvy s úspešným uchádzačom, ako aj po podpise zmluvy s úspešným uchádzačom na ten istý predmet zákazky sa do celkovej hodnoty, ako aj do celkového počtu overovaných zákaziek takáto zákazka započítava len jeden krát</t>
  </si>
  <si>
    <t>Program rozvoja vidieka 2007 – 2013</t>
  </si>
  <si>
    <t>Sumár za operačné programy cezhraničnej spolupráce</t>
  </si>
  <si>
    <t xml:space="preserve">Operačný program cezhraničnej spolupráce Maďarsko – Slovenská republika 2007 – 2013 
</t>
  </si>
  <si>
    <t xml:space="preserve">
Operačný program cezhraničnej spolupráce Slovenská republika – Rakúsko 2007 – 2013
</t>
  </si>
  <si>
    <t xml:space="preserve">Operačný program cezhraničnej spolupráce Slovenská republika – Česká republika 2007 – 2013 </t>
  </si>
  <si>
    <t xml:space="preserve">Operačný program Rybné hospodárstvo na roky 2007 – 2013 </t>
  </si>
  <si>
    <t xml:space="preserve">Operačný program cezhraničnej spolupráce Poľská republika – Slovenská republika 2007 – 2013  </t>
  </si>
  <si>
    <t xml:space="preserve">Operačný program cezhraničnej spolupráce ENPI Maďarsko – Rumunsko – Slovensko – Ukrajina 2007 – 2013 </t>
  </si>
  <si>
    <t>Operačný program INTERREG IVC</t>
  </si>
  <si>
    <t>Operačný program INTERACT II</t>
  </si>
  <si>
    <t>Operačný program Stredná Európa</t>
  </si>
  <si>
    <t>Operačný program Juhovýchodná Európa</t>
  </si>
  <si>
    <t xml:space="preserve">Certifikácia v oblasti NSRR 2007 – 2013 </t>
  </si>
  <si>
    <t>Certifikácia v programoch cieľa Európska územná spolupráca</t>
  </si>
  <si>
    <t>Certifikácia v operačnom programe INTERACT II</t>
  </si>
  <si>
    <t>Certifikácia v operačnom programe Rybné hospodárstvo SR 2007 – 2013</t>
  </si>
  <si>
    <t>Vládne audity za NSRR 2007 – 2013</t>
  </si>
  <si>
    <t>Vládne audity v oblasti Európskej územnej spolupráce</t>
  </si>
  <si>
    <t>Cezhraničná spolupráca SR - ČR - audit operácií</t>
  </si>
  <si>
    <t>Cezhraničná spolupráca Poľsko - SR - audit operácií</t>
  </si>
  <si>
    <t>Vládne audity Operačného programu INTERACT II 2007 – 2013</t>
  </si>
  <si>
    <t xml:space="preserve">Vládne audity Operačného programu Rybné hospodárstvo Slovenskej republiky 2007 – 2013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</si>
</sst>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 style="medium">
        <color indexed="64"/>
      </right>
      <top style="medium">
        <color theme="3"/>
      </top>
      <bottom/>
      <diagonal/>
    </border>
    <border>
      <left style="medium">
        <color indexed="64"/>
      </left>
      <right style="medium">
        <color indexed="64"/>
      </right>
      <top style="medium">
        <color theme="3"/>
      </top>
      <bottom/>
      <diagonal/>
    </border>
    <border>
      <left style="medium">
        <color indexed="64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/>
      <bottom/>
      <diagonal/>
    </border>
    <border>
      <left style="medium">
        <color indexed="64"/>
      </left>
      <right style="medium">
        <color theme="3"/>
      </right>
      <top/>
      <bottom/>
      <diagonal/>
    </border>
    <border>
      <left style="medium">
        <color theme="3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theme="3"/>
      </right>
      <top/>
      <bottom style="medium">
        <color indexed="64"/>
      </bottom>
      <diagonal/>
    </border>
    <border>
      <left style="medium">
        <color theme="3"/>
      </left>
      <right/>
      <top style="medium">
        <color indexed="64"/>
      </top>
      <bottom style="medium">
        <color indexed="64"/>
      </bottom>
      <diagonal/>
    </border>
    <border>
      <left style="medium">
        <color theme="3"/>
      </left>
      <right/>
      <top style="medium">
        <color indexed="64"/>
      </top>
      <bottom style="medium">
        <color theme="3"/>
      </bottom>
      <diagonal/>
    </border>
    <border>
      <left/>
      <right style="medium">
        <color indexed="64"/>
      </right>
      <top style="medium">
        <color indexed="64"/>
      </top>
      <bottom style="medium">
        <color theme="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3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top"/>
    </xf>
    <xf numFmtId="3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 applyProtection="1">
      <alignment wrapText="1"/>
      <protection hidden="1"/>
    </xf>
    <xf numFmtId="0" fontId="2" fillId="0" borderId="10" xfId="0" applyFont="1" applyBorder="1" applyAlignment="1" applyProtection="1">
      <alignment horizontal="center" vertical="center" wrapText="1"/>
      <protection hidden="1"/>
    </xf>
    <xf numFmtId="14" fontId="2" fillId="0" borderId="7" xfId="0" applyNumberFormat="1" applyFont="1" applyBorder="1" applyAlignment="1" applyProtection="1">
      <alignment horizontal="center" vertical="center" wrapText="1"/>
      <protection hidden="1"/>
    </xf>
    <xf numFmtId="0" fontId="2" fillId="0" borderId="11" xfId="0" applyFont="1" applyBorder="1" applyAlignment="1" applyProtection="1">
      <alignment horizontal="center" vertical="center" wrapText="1"/>
      <protection hidden="1"/>
    </xf>
    <xf numFmtId="14" fontId="2" fillId="0" borderId="8" xfId="0" applyNumberFormat="1" applyFont="1" applyBorder="1" applyAlignment="1" applyProtection="1">
      <alignment horizontal="center" vertical="center" wrapText="1"/>
      <protection hidden="1"/>
    </xf>
    <xf numFmtId="3" fontId="3" fillId="0" borderId="1" xfId="0" applyNumberFormat="1" applyFont="1" applyBorder="1" applyAlignment="1" applyProtection="1">
      <alignment horizontal="center" vertical="center"/>
      <protection hidden="1"/>
    </xf>
    <xf numFmtId="4" fontId="3" fillId="0" borderId="1" xfId="0" applyNumberFormat="1" applyFont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49" fontId="3" fillId="0" borderId="0" xfId="0" applyNumberFormat="1" applyFont="1" applyAlignment="1" applyProtection="1">
      <alignment horizontal="center" vertical="top"/>
      <protection hidden="1"/>
    </xf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14" fontId="1" fillId="0" borderId="0" xfId="0" applyNumberFormat="1" applyFont="1" applyAlignment="1" applyProtection="1">
      <alignment horizontal="center" vertical="center"/>
      <protection locked="0"/>
    </xf>
    <xf numFmtId="3" fontId="3" fillId="0" borderId="1" xfId="0" applyNumberFormat="1" applyFont="1" applyBorder="1" applyAlignment="1" applyProtection="1">
      <alignment horizontal="center" vertical="center"/>
      <protection locked="0"/>
    </xf>
    <xf numFmtId="4" fontId="3" fillId="0" borderId="1" xfId="0" applyNumberFormat="1" applyFont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wrapText="1"/>
    </xf>
    <xf numFmtId="0" fontId="3" fillId="2" borderId="0" xfId="0" applyFont="1" applyFill="1"/>
    <xf numFmtId="14" fontId="2" fillId="0" borderId="7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 applyProtection="1">
      <alignment horizontal="center" vertical="center"/>
      <protection locked="0"/>
    </xf>
    <xf numFmtId="4" fontId="3" fillId="0" borderId="1" xfId="0" applyNumberFormat="1" applyFont="1" applyBorder="1" applyAlignment="1" applyProtection="1">
      <alignment horizontal="center" vertical="center"/>
      <protection locked="0"/>
    </xf>
    <xf numFmtId="3" fontId="3" fillId="0" borderId="1" xfId="0" applyNumberFormat="1" applyFont="1" applyFill="1" applyBorder="1" applyAlignment="1" applyProtection="1">
      <alignment horizontal="center" vertical="center"/>
      <protection locked="0"/>
    </xf>
    <xf numFmtId="4" fontId="3" fillId="0" borderId="1" xfId="0" applyNumberFormat="1" applyFont="1" applyFill="1" applyBorder="1" applyAlignment="1" applyProtection="1">
      <alignment horizontal="center" vertical="center"/>
      <protection locked="0"/>
    </xf>
    <xf numFmtId="4" fontId="3" fillId="0" borderId="1" xfId="0" applyNumberFormat="1" applyFont="1" applyFill="1" applyBorder="1" applyAlignment="1" applyProtection="1">
      <alignment horizontal="center" vertical="center"/>
      <protection hidden="1"/>
    </xf>
    <xf numFmtId="3" fontId="3" fillId="0" borderId="1" xfId="0" applyNumberFormat="1" applyFont="1" applyFill="1" applyBorder="1" applyAlignment="1" applyProtection="1">
      <alignment horizontal="center" vertical="center"/>
      <protection hidden="1"/>
    </xf>
    <xf numFmtId="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14" fontId="6" fillId="0" borderId="7" xfId="0" applyNumberFormat="1" applyFont="1" applyFill="1" applyBorder="1" applyAlignment="1">
      <alignment horizontal="center" vertical="center" wrapText="1"/>
    </xf>
    <xf numFmtId="14" fontId="6" fillId="0" borderId="8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 applyProtection="1">
      <alignment horizontal="center" vertical="center"/>
      <protection locked="0"/>
    </xf>
    <xf numFmtId="4" fontId="7" fillId="0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0" xfId="0" applyFont="1" applyFill="1"/>
    <xf numFmtId="49" fontId="3" fillId="3" borderId="0" xfId="0" applyNumberFormat="1" applyFont="1" applyFill="1" applyAlignment="1">
      <alignment horizontal="center" vertical="top"/>
    </xf>
    <xf numFmtId="0" fontId="3" fillId="0" borderId="0" xfId="0" applyFont="1" applyFill="1"/>
    <xf numFmtId="49" fontId="3" fillId="0" borderId="0" xfId="0" applyNumberFormat="1" applyFont="1" applyFill="1" applyAlignment="1">
      <alignment horizontal="center" vertical="top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0" xfId="0" applyFont="1" applyFill="1"/>
    <xf numFmtId="0" fontId="2" fillId="0" borderId="0" xfId="0" applyFont="1" applyProtection="1">
      <protection hidden="1"/>
    </xf>
    <xf numFmtId="0" fontId="2" fillId="0" borderId="0" xfId="0" applyFont="1"/>
    <xf numFmtId="0" fontId="2" fillId="3" borderId="17" xfId="0" applyFont="1" applyFill="1" applyBorder="1" applyAlignment="1">
      <alignment horizontal="center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14" fontId="2" fillId="3" borderId="8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 applyProtection="1">
      <alignment horizontal="center" vertical="center"/>
      <protection locked="0"/>
    </xf>
    <xf numFmtId="4" fontId="3" fillId="3" borderId="1" xfId="0" applyNumberFormat="1" applyFont="1" applyFill="1" applyBorder="1" applyAlignment="1" applyProtection="1">
      <alignment horizontal="center" vertical="center"/>
      <protection locked="0"/>
    </xf>
    <xf numFmtId="4" fontId="3" fillId="3" borderId="1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0" fontId="3" fillId="3" borderId="0" xfId="0" applyFont="1" applyFill="1" applyBorder="1"/>
    <xf numFmtId="49" fontId="3" fillId="3" borderId="0" xfId="0" applyNumberFormat="1" applyFont="1" applyFill="1" applyBorder="1" applyAlignment="1">
      <alignment horizontal="center" vertical="top"/>
    </xf>
    <xf numFmtId="49" fontId="3" fillId="3" borderId="26" xfId="0" applyNumberFormat="1" applyFont="1" applyFill="1" applyBorder="1" applyAlignment="1">
      <alignment horizontal="center" vertical="top"/>
    </xf>
    <xf numFmtId="3" fontId="3" fillId="3" borderId="1" xfId="0" applyNumberFormat="1" applyFont="1" applyFill="1" applyBorder="1" applyAlignment="1" applyProtection="1">
      <alignment horizontal="center" vertical="center"/>
      <protection hidden="1"/>
    </xf>
    <xf numFmtId="4" fontId="3" fillId="3" borderId="1" xfId="0" applyNumberFormat="1" applyFont="1" applyFill="1" applyBorder="1" applyAlignment="1" applyProtection="1">
      <alignment horizontal="center" vertical="center"/>
      <protection hidden="1"/>
    </xf>
    <xf numFmtId="49" fontId="3" fillId="0" borderId="0" xfId="0" applyNumberFormat="1" applyFont="1" applyAlignment="1" applyProtection="1">
      <alignment horizontal="left" vertical="center" wrapText="1"/>
      <protection hidden="1"/>
    </xf>
    <xf numFmtId="0" fontId="2" fillId="0" borderId="12" xfId="0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horizontal="left"/>
      <protection hidden="1"/>
    </xf>
    <xf numFmtId="0" fontId="2" fillId="0" borderId="24" xfId="0" applyFont="1" applyBorder="1" applyAlignment="1" applyProtection="1">
      <alignment horizontal="left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49" fontId="3" fillId="0" borderId="0" xfId="0" applyNumberFormat="1" applyFont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wrapText="1"/>
    </xf>
    <xf numFmtId="0" fontId="2" fillId="0" borderId="2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left"/>
    </xf>
    <xf numFmtId="49" fontId="3" fillId="0" borderId="0" xfId="0" applyNumberFormat="1" applyFont="1" applyFill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6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left"/>
    </xf>
    <xf numFmtId="49" fontId="3" fillId="3" borderId="0" xfId="0" applyNumberFormat="1" applyFont="1" applyFill="1" applyAlignment="1">
      <alignment horizontal="left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/>
    </xf>
    <xf numFmtId="0" fontId="2" fillId="0" borderId="16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9" fontId="3" fillId="3" borderId="0" xfId="0" applyNumberFormat="1" applyFont="1" applyFill="1" applyBorder="1" applyAlignment="1">
      <alignment horizontal="left" vertical="center" wrapText="1"/>
    </xf>
    <xf numFmtId="49" fontId="3" fillId="3" borderId="26" xfId="0" applyNumberFormat="1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33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ffayova/Desktop/2013_2.polrok/zaslane_podklady_odpovede_rezorty/podohospodarstvo/Tabu&#318;ka%20UVO%20Korekcie%20-C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ffayova/Desktop/2013_2.polrok/zaslane_podklady_odpovede_rezorty/MF_SR_ok/4_PRILOHA%201_Tabulka%20A_OA_vsetky%20OP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 Rybné hosp"/>
      <sheetName val="Obdobie"/>
      <sheetName val="Program rozvoja vidieka"/>
      <sheetName val="Sumár za OP cezhraničn spolupr"/>
      <sheetName val="OP Maďarsko-SR"/>
      <sheetName val="OP SR-Rakúsko"/>
      <sheetName val="OP SR-ČR"/>
      <sheetName val="OP Poľsko-SR"/>
      <sheetName val="ENPI"/>
      <sheetName val="EÚ nástroj SuSpolupr"/>
      <sheetName val="OP INTERREG"/>
      <sheetName val="OP INTERACT"/>
      <sheetName val="OP SEuropa"/>
      <sheetName val="OP JVEuropa"/>
      <sheetName val="Certifikáca NSRR"/>
      <sheetName val="Certifikácia EÚ územná spolupr"/>
      <sheetName val="Certifikácia INTERACT"/>
      <sheetName val="Certifikácia Rybné hosp"/>
      <sheetName val="Audity NSRR"/>
      <sheetName val="Audity Solidarita a migr toky"/>
      <sheetName val="Audity EÚ územná spolupr"/>
      <sheetName val="Audity INTERACT"/>
      <sheetName val="Audity Rybné hosp"/>
    </sheetNames>
    <sheetDataSet>
      <sheetData sheetId="0"/>
      <sheetData sheetId="1"/>
      <sheetData sheetId="2"/>
      <sheetData sheetId="3"/>
      <sheetData sheetId="4">
        <row r="4">
          <cell r="C4">
            <v>4</v>
          </cell>
          <cell r="D4">
            <v>1259260.78</v>
          </cell>
        </row>
        <row r="5">
          <cell r="C5">
            <v>22</v>
          </cell>
          <cell r="D5">
            <v>7116496.25</v>
          </cell>
        </row>
        <row r="6">
          <cell r="C6">
            <v>10</v>
          </cell>
          <cell r="D6">
            <v>353613.63</v>
          </cell>
        </row>
        <row r="7">
          <cell r="C7">
            <v>34</v>
          </cell>
          <cell r="D7">
            <v>412745.74</v>
          </cell>
        </row>
      </sheetData>
      <sheetData sheetId="5">
        <row r="4">
          <cell r="C4">
            <v>3</v>
          </cell>
          <cell r="D4">
            <v>600766.9</v>
          </cell>
        </row>
        <row r="5">
          <cell r="C5">
            <v>1</v>
          </cell>
          <cell r="D5">
            <v>122000</v>
          </cell>
        </row>
        <row r="6">
          <cell r="C6">
            <v>4</v>
          </cell>
          <cell r="D6">
            <v>68000</v>
          </cell>
        </row>
        <row r="7">
          <cell r="C7">
            <v>20</v>
          </cell>
          <cell r="D7">
            <v>169000</v>
          </cell>
        </row>
      </sheetData>
      <sheetData sheetId="6">
        <row r="4">
          <cell r="C4">
            <v>1</v>
          </cell>
          <cell r="D4">
            <v>524900</v>
          </cell>
        </row>
        <row r="5">
          <cell r="C5">
            <v>1</v>
          </cell>
          <cell r="D5">
            <v>81996.429999999993</v>
          </cell>
        </row>
        <row r="6">
          <cell r="C6">
            <v>7</v>
          </cell>
          <cell r="D6">
            <v>254197.42</v>
          </cell>
        </row>
        <row r="7">
          <cell r="C7">
            <v>10</v>
          </cell>
          <cell r="D7">
            <v>166267.19</v>
          </cell>
        </row>
      </sheetData>
      <sheetData sheetId="7">
        <row r="4">
          <cell r="C4">
            <v>0</v>
          </cell>
          <cell r="D4">
            <v>0</v>
          </cell>
        </row>
        <row r="5">
          <cell r="C5">
            <v>1</v>
          </cell>
          <cell r="D5">
            <v>653364.32999999996</v>
          </cell>
        </row>
        <row r="6">
          <cell r="C6">
            <v>0</v>
          </cell>
          <cell r="D6">
            <v>0</v>
          </cell>
        </row>
        <row r="7">
          <cell r="C7">
            <v>7</v>
          </cell>
          <cell r="D7">
            <v>79026.28</v>
          </cell>
        </row>
      </sheetData>
      <sheetData sheetId="8">
        <row r="4">
          <cell r="C4">
            <v>0</v>
          </cell>
          <cell r="D4">
            <v>0</v>
          </cell>
        </row>
        <row r="5">
          <cell r="C5">
            <v>1</v>
          </cell>
          <cell r="D5">
            <v>187083.3</v>
          </cell>
        </row>
        <row r="6">
          <cell r="C6">
            <v>4</v>
          </cell>
          <cell r="D6">
            <v>149234.4</v>
          </cell>
        </row>
        <row r="7">
          <cell r="C7">
            <v>8</v>
          </cell>
          <cell r="D7">
            <v>54389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 NSRR"/>
      <sheetName val="OP SR-ČR"/>
      <sheetName val="OP Poľsko-SR"/>
      <sheetName val="Europska uzemna SPOLU"/>
      <sheetName val="OP INTERACT"/>
      <sheetName val="OP Rybné hosp"/>
      <sheetName val="Obdobie"/>
      <sheetName val="EHP a NFM"/>
      <sheetName val="TOTAL Organ auditu"/>
    </sheetNames>
    <sheetDataSet>
      <sheetData sheetId="0" refreshError="1"/>
      <sheetData sheetId="1">
        <row r="4">
          <cell r="C4">
            <v>2</v>
          </cell>
          <cell r="D4">
            <v>939232.5</v>
          </cell>
          <cell r="E4">
            <v>0</v>
          </cell>
          <cell r="F4">
            <v>0</v>
          </cell>
        </row>
        <row r="5">
          <cell r="C5">
            <v>6</v>
          </cell>
          <cell r="D5">
            <v>3912338.29</v>
          </cell>
          <cell r="E5">
            <v>0</v>
          </cell>
          <cell r="F5">
            <v>0</v>
          </cell>
        </row>
        <row r="6">
          <cell r="C6">
            <v>12</v>
          </cell>
          <cell r="D6">
            <v>986210.5</v>
          </cell>
          <cell r="E6">
            <v>0</v>
          </cell>
          <cell r="F6">
            <v>0</v>
          </cell>
        </row>
        <row r="7">
          <cell r="C7">
            <v>112</v>
          </cell>
          <cell r="D7">
            <v>452438.05</v>
          </cell>
          <cell r="E7">
            <v>0</v>
          </cell>
          <cell r="F7">
            <v>0</v>
          </cell>
        </row>
      </sheetData>
      <sheetData sheetId="2"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</row>
        <row r="5">
          <cell r="C5">
            <v>4</v>
          </cell>
          <cell r="D5">
            <v>3926562.82</v>
          </cell>
          <cell r="E5">
            <v>0</v>
          </cell>
          <cell r="F5">
            <v>0</v>
          </cell>
        </row>
        <row r="6">
          <cell r="C6">
            <v>4</v>
          </cell>
          <cell r="D6">
            <v>546997.6</v>
          </cell>
          <cell r="E6">
            <v>0</v>
          </cell>
          <cell r="F6">
            <v>0</v>
          </cell>
        </row>
        <row r="7">
          <cell r="C7">
            <v>22</v>
          </cell>
          <cell r="D7">
            <v>85115.33</v>
          </cell>
          <cell r="E7">
            <v>0</v>
          </cell>
          <cell r="F7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view="pageBreakPreview" zoomScale="145" zoomScaleNormal="100" zoomScaleSheetLayoutView="145" workbookViewId="0">
      <selection activeCell="F2" sqref="F2:F4"/>
    </sheetView>
  </sheetViews>
  <sheetFormatPr defaultRowHeight="18" customHeight="1" x14ac:dyDescent="0.2"/>
  <cols>
    <col min="1" max="1" width="5.5703125" style="17" customWidth="1"/>
    <col min="2" max="2" width="12.42578125" style="17" customWidth="1"/>
    <col min="3" max="7" width="17.7109375" style="17" customWidth="1"/>
    <col min="8" max="11" width="12.5703125" style="17" customWidth="1"/>
    <col min="12" max="16384" width="9.140625" style="17"/>
  </cols>
  <sheetData>
    <row r="1" spans="1:7" s="54" customFormat="1" ht="18" customHeight="1" thickBot="1" x14ac:dyDescent="0.25">
      <c r="A1" s="73" t="s">
        <v>31</v>
      </c>
      <c r="B1" s="73"/>
      <c r="C1" s="73"/>
      <c r="D1" s="73"/>
      <c r="E1" s="73"/>
      <c r="F1" s="73"/>
      <c r="G1" s="73"/>
    </row>
    <row r="2" spans="1:7" s="10" customFormat="1" ht="57" customHeight="1" x14ac:dyDescent="0.2">
      <c r="A2" s="77" t="s">
        <v>0</v>
      </c>
      <c r="B2" s="78"/>
      <c r="C2" s="74" t="s">
        <v>1</v>
      </c>
      <c r="D2" s="74" t="s">
        <v>8</v>
      </c>
      <c r="E2" s="74" t="s">
        <v>7</v>
      </c>
      <c r="F2" s="74" t="s">
        <v>9</v>
      </c>
      <c r="G2" s="74" t="s">
        <v>10</v>
      </c>
    </row>
    <row r="3" spans="1:7" s="10" customFormat="1" ht="18" customHeight="1" x14ac:dyDescent="0.2">
      <c r="A3" s="11" t="s">
        <v>11</v>
      </c>
      <c r="B3" s="12">
        <f>Obdobie!B2</f>
        <v>41456</v>
      </c>
      <c r="C3" s="75"/>
      <c r="D3" s="75"/>
      <c r="E3" s="75"/>
      <c r="F3" s="75"/>
      <c r="G3" s="75"/>
    </row>
    <row r="4" spans="1:7" s="10" customFormat="1" ht="18" customHeight="1" thickBot="1" x14ac:dyDescent="0.25">
      <c r="A4" s="13" t="s">
        <v>12</v>
      </c>
      <c r="B4" s="14">
        <f>Obdobie!B3</f>
        <v>41639</v>
      </c>
      <c r="C4" s="76"/>
      <c r="D4" s="76"/>
      <c r="E4" s="76"/>
      <c r="F4" s="76"/>
      <c r="G4" s="76"/>
    </row>
    <row r="5" spans="1:7" ht="18" customHeight="1" thickBot="1" x14ac:dyDescent="0.25">
      <c r="A5" s="70" t="s">
        <v>2</v>
      </c>
      <c r="B5" s="71"/>
      <c r="C5" s="15">
        <v>0</v>
      </c>
      <c r="D5" s="15">
        <v>0</v>
      </c>
      <c r="E5" s="15">
        <v>0</v>
      </c>
      <c r="F5" s="15">
        <v>0</v>
      </c>
      <c r="G5" s="16">
        <v>0</v>
      </c>
    </row>
    <row r="6" spans="1:7" ht="18" customHeight="1" thickBot="1" x14ac:dyDescent="0.25">
      <c r="A6" s="70" t="s">
        <v>3</v>
      </c>
      <c r="B6" s="71"/>
      <c r="C6" s="15">
        <v>0</v>
      </c>
      <c r="D6" s="15">
        <v>0</v>
      </c>
      <c r="E6" s="15">
        <v>0</v>
      </c>
      <c r="F6" s="15">
        <v>0</v>
      </c>
      <c r="G6" s="16">
        <v>0</v>
      </c>
    </row>
    <row r="7" spans="1:7" ht="18" customHeight="1" thickBot="1" x14ac:dyDescent="0.25">
      <c r="A7" s="70" t="s">
        <v>4</v>
      </c>
      <c r="B7" s="71"/>
      <c r="C7" s="15">
        <v>12</v>
      </c>
      <c r="D7" s="15">
        <v>2033352.4</v>
      </c>
      <c r="E7" s="15">
        <v>0</v>
      </c>
      <c r="F7" s="15">
        <v>0</v>
      </c>
      <c r="G7" s="16">
        <f t="shared" ref="G7:G9" si="0">ROUND(F7/(D7/100),2)</f>
        <v>0</v>
      </c>
    </row>
    <row r="8" spans="1:7" ht="18" customHeight="1" thickBot="1" x14ac:dyDescent="0.25">
      <c r="A8" s="70" t="s">
        <v>5</v>
      </c>
      <c r="B8" s="71"/>
      <c r="C8" s="15">
        <v>21</v>
      </c>
      <c r="D8" s="15">
        <v>236338.72</v>
      </c>
      <c r="E8" s="15">
        <v>0</v>
      </c>
      <c r="F8" s="15">
        <v>0</v>
      </c>
      <c r="G8" s="16">
        <f t="shared" si="0"/>
        <v>0</v>
      </c>
    </row>
    <row r="9" spans="1:7" ht="18" customHeight="1" thickBot="1" x14ac:dyDescent="0.25">
      <c r="A9" s="70" t="s">
        <v>6</v>
      </c>
      <c r="B9" s="71"/>
      <c r="C9" s="15">
        <f>SUM(C5:C8)</f>
        <v>33</v>
      </c>
      <c r="D9" s="16">
        <f>SUM(D5:D8)</f>
        <v>2269691.12</v>
      </c>
      <c r="E9" s="15">
        <f>SUM(E5:E8)</f>
        <v>0</v>
      </c>
      <c r="F9" s="16">
        <f>SUM(F5:F8)</f>
        <v>0</v>
      </c>
      <c r="G9" s="16">
        <f t="shared" si="0"/>
        <v>0</v>
      </c>
    </row>
    <row r="11" spans="1:7" ht="18" customHeight="1" x14ac:dyDescent="0.2">
      <c r="A11" s="72" t="s">
        <v>15</v>
      </c>
      <c r="B11" s="72"/>
      <c r="C11" s="72"/>
    </row>
    <row r="12" spans="1:7" ht="69" customHeight="1" x14ac:dyDescent="0.2">
      <c r="A12" s="18" t="s">
        <v>16</v>
      </c>
      <c r="B12" s="69" t="s">
        <v>17</v>
      </c>
      <c r="C12" s="69"/>
      <c r="D12" s="69"/>
      <c r="E12" s="69"/>
      <c r="F12" s="69"/>
      <c r="G12" s="69"/>
    </row>
    <row r="13" spans="1:7" ht="17.25" customHeight="1" x14ac:dyDescent="0.2">
      <c r="A13" s="18" t="s">
        <v>18</v>
      </c>
      <c r="B13" s="69" t="s">
        <v>21</v>
      </c>
      <c r="C13" s="69"/>
      <c r="D13" s="69"/>
      <c r="E13" s="69"/>
      <c r="F13" s="69"/>
      <c r="G13" s="69"/>
    </row>
    <row r="14" spans="1:7" ht="25.5" customHeight="1" x14ac:dyDescent="0.2">
      <c r="A14" s="18" t="s">
        <v>19</v>
      </c>
      <c r="B14" s="69" t="s">
        <v>22</v>
      </c>
      <c r="C14" s="69"/>
      <c r="D14" s="69"/>
      <c r="E14" s="69"/>
      <c r="F14" s="69"/>
      <c r="G14" s="69"/>
    </row>
    <row r="15" spans="1:7" ht="25.5" customHeight="1" x14ac:dyDescent="0.2">
      <c r="A15" s="18" t="s">
        <v>20</v>
      </c>
      <c r="B15" s="69" t="s">
        <v>23</v>
      </c>
      <c r="C15" s="69"/>
      <c r="D15" s="69"/>
      <c r="E15" s="69"/>
      <c r="F15" s="69"/>
      <c r="G15" s="69"/>
    </row>
  </sheetData>
  <mergeCells count="17">
    <mergeCell ref="A1:G1"/>
    <mergeCell ref="G2:G4"/>
    <mergeCell ref="B12:G12"/>
    <mergeCell ref="B13:G13"/>
    <mergeCell ref="B14:G14"/>
    <mergeCell ref="A2:B2"/>
    <mergeCell ref="C2:C4"/>
    <mergeCell ref="D2:D4"/>
    <mergeCell ref="E2:E4"/>
    <mergeCell ref="F2:F4"/>
    <mergeCell ref="B15:G15"/>
    <mergeCell ref="A5:B5"/>
    <mergeCell ref="A6:B6"/>
    <mergeCell ref="A7:B7"/>
    <mergeCell ref="A8:B8"/>
    <mergeCell ref="A9:B9"/>
    <mergeCell ref="A11:C11"/>
  </mergeCells>
  <pageMargins left="0.7" right="0.7" top="0.75" bottom="0.75" header="0.3" footer="0.3"/>
  <pageSetup paperSize="9" scale="82" orientation="portrait" r:id="rId1"/>
  <ignoredErrors>
    <ignoredError sqref="A12:A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view="pageBreakPreview" zoomScale="145" zoomScaleNormal="100" zoomScaleSheetLayoutView="145" workbookViewId="0">
      <selection activeCell="C10" sqref="C10"/>
    </sheetView>
  </sheetViews>
  <sheetFormatPr defaultRowHeight="15" x14ac:dyDescent="0.25"/>
  <cols>
    <col min="1" max="1" width="7.42578125" style="19" customWidth="1"/>
    <col min="2" max="2" width="21.140625" style="19" customWidth="1"/>
    <col min="3" max="16384" width="9.140625" style="19"/>
  </cols>
  <sheetData>
    <row r="1" spans="1:2" ht="28.5" customHeight="1" x14ac:dyDescent="0.25">
      <c r="A1" s="79" t="s">
        <v>0</v>
      </c>
      <c r="B1" s="79"/>
    </row>
    <row r="2" spans="1:2" x14ac:dyDescent="0.25">
      <c r="A2" s="20" t="s">
        <v>13</v>
      </c>
      <c r="B2" s="21">
        <v>41456</v>
      </c>
    </row>
    <row r="3" spans="1:2" x14ac:dyDescent="0.25">
      <c r="A3" s="20" t="s">
        <v>14</v>
      </c>
      <c r="B3" s="21">
        <v>41639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view="pageBreakPreview" zoomScale="145" zoomScaleNormal="100" zoomScaleSheetLayoutView="145" workbookViewId="0">
      <selection activeCell="H4" sqref="H4"/>
    </sheetView>
  </sheetViews>
  <sheetFormatPr defaultRowHeight="18" customHeight="1" x14ac:dyDescent="0.2"/>
  <cols>
    <col min="1" max="1" width="5.5703125" style="2" customWidth="1"/>
    <col min="2" max="2" width="12.42578125" style="2" customWidth="1"/>
    <col min="3" max="7" width="17.7109375" style="2" customWidth="1"/>
    <col min="8" max="11" width="12.5703125" style="2" customWidth="1"/>
    <col min="12" max="16384" width="9.140625" style="2"/>
  </cols>
  <sheetData>
    <row r="1" spans="1:7" ht="18" customHeight="1" thickBot="1" x14ac:dyDescent="0.25">
      <c r="A1" s="83" t="s">
        <v>26</v>
      </c>
      <c r="B1" s="84"/>
      <c r="C1" s="84"/>
      <c r="D1" s="84"/>
      <c r="E1" s="84"/>
      <c r="F1" s="84"/>
      <c r="G1" s="84"/>
    </row>
    <row r="2" spans="1:7" s="1" customFormat="1" ht="57" customHeight="1" x14ac:dyDescent="0.2">
      <c r="A2" s="89" t="s">
        <v>0</v>
      </c>
      <c r="B2" s="90"/>
      <c r="C2" s="80" t="s">
        <v>1</v>
      </c>
      <c r="D2" s="80" t="s">
        <v>8</v>
      </c>
      <c r="E2" s="80" t="s">
        <v>7</v>
      </c>
      <c r="F2" s="80" t="s">
        <v>9</v>
      </c>
      <c r="G2" s="80" t="s">
        <v>10</v>
      </c>
    </row>
    <row r="3" spans="1:7" s="1" customFormat="1" ht="18" customHeight="1" x14ac:dyDescent="0.2">
      <c r="A3" s="3" t="s">
        <v>11</v>
      </c>
      <c r="B3" s="5">
        <f>Obdobie!B2</f>
        <v>41456</v>
      </c>
      <c r="C3" s="81"/>
      <c r="D3" s="81"/>
      <c r="E3" s="81"/>
      <c r="F3" s="81"/>
      <c r="G3" s="81"/>
    </row>
    <row r="4" spans="1:7" s="1" customFormat="1" ht="18" customHeight="1" thickBot="1" x14ac:dyDescent="0.25">
      <c r="A4" s="4" t="s">
        <v>12</v>
      </c>
      <c r="B4" s="6">
        <f>Obdobie!B3</f>
        <v>41639</v>
      </c>
      <c r="C4" s="82"/>
      <c r="D4" s="82"/>
      <c r="E4" s="82"/>
      <c r="F4" s="82"/>
      <c r="G4" s="82"/>
    </row>
    <row r="5" spans="1:7" ht="18" customHeight="1" thickBot="1" x14ac:dyDescent="0.25">
      <c r="A5" s="86" t="s">
        <v>2</v>
      </c>
      <c r="B5" s="87"/>
      <c r="C5" s="22">
        <v>0</v>
      </c>
      <c r="D5" s="23">
        <v>0</v>
      </c>
      <c r="E5" s="22">
        <v>0</v>
      </c>
      <c r="F5" s="23">
        <v>0</v>
      </c>
      <c r="G5" s="9">
        <v>0</v>
      </c>
    </row>
    <row r="6" spans="1:7" ht="18" customHeight="1" thickBot="1" x14ac:dyDescent="0.25">
      <c r="A6" s="86" t="s">
        <v>3</v>
      </c>
      <c r="B6" s="87"/>
      <c r="C6" s="22">
        <v>0</v>
      </c>
      <c r="D6" s="23">
        <v>0</v>
      </c>
      <c r="E6" s="22">
        <v>0</v>
      </c>
      <c r="F6" s="23">
        <v>0</v>
      </c>
      <c r="G6" s="9">
        <v>0</v>
      </c>
    </row>
    <row r="7" spans="1:7" ht="18" customHeight="1" thickBot="1" x14ac:dyDescent="0.25">
      <c r="A7" s="86" t="s">
        <v>4</v>
      </c>
      <c r="B7" s="87"/>
      <c r="C7" s="22">
        <v>217</v>
      </c>
      <c r="D7" s="23">
        <f>20850481.74+9482523.82</f>
        <v>30333005.559999999</v>
      </c>
      <c r="E7" s="22">
        <v>15</v>
      </c>
      <c r="F7" s="23">
        <v>856321</v>
      </c>
      <c r="G7" s="9">
        <f t="shared" ref="G7:G9" si="0">ROUND(F7/(D7/100),2)</f>
        <v>2.82</v>
      </c>
    </row>
    <row r="8" spans="1:7" ht="18" customHeight="1" thickBot="1" x14ac:dyDescent="0.25">
      <c r="A8" s="86" t="s">
        <v>5</v>
      </c>
      <c r="B8" s="87"/>
      <c r="C8" s="22">
        <v>234</v>
      </c>
      <c r="D8" s="23">
        <f>2232504.46+1845224</f>
        <v>4077728.46</v>
      </c>
      <c r="E8" s="22">
        <v>2</v>
      </c>
      <c r="F8" s="23">
        <v>18943.18</v>
      </c>
      <c r="G8" s="9">
        <f t="shared" si="0"/>
        <v>0.46</v>
      </c>
    </row>
    <row r="9" spans="1:7" ht="18" customHeight="1" thickBot="1" x14ac:dyDescent="0.25">
      <c r="A9" s="86" t="s">
        <v>6</v>
      </c>
      <c r="B9" s="87"/>
      <c r="C9" s="8">
        <f>SUM(C5:C8)</f>
        <v>451</v>
      </c>
      <c r="D9" s="9">
        <f>SUM(D5:D8)</f>
        <v>34410734.019999996</v>
      </c>
      <c r="E9" s="8">
        <f>SUM(E5:E8)</f>
        <v>17</v>
      </c>
      <c r="F9" s="9">
        <f>SUM(F5:F8)</f>
        <v>875264.18</v>
      </c>
      <c r="G9" s="9">
        <f t="shared" si="0"/>
        <v>2.54</v>
      </c>
    </row>
    <row r="11" spans="1:7" ht="18" customHeight="1" x14ac:dyDescent="0.2">
      <c r="A11" s="88" t="s">
        <v>15</v>
      </c>
      <c r="B11" s="88"/>
      <c r="C11" s="88"/>
    </row>
    <row r="12" spans="1:7" ht="69" customHeight="1" x14ac:dyDescent="0.2">
      <c r="A12" s="7" t="s">
        <v>16</v>
      </c>
      <c r="B12" s="85" t="s">
        <v>17</v>
      </c>
      <c r="C12" s="85"/>
      <c r="D12" s="85"/>
      <c r="E12" s="85"/>
      <c r="F12" s="85"/>
      <c r="G12" s="85"/>
    </row>
    <row r="13" spans="1:7" ht="17.25" customHeight="1" x14ac:dyDescent="0.2">
      <c r="A13" s="7" t="s">
        <v>18</v>
      </c>
      <c r="B13" s="85" t="s">
        <v>21</v>
      </c>
      <c r="C13" s="85"/>
      <c r="D13" s="85"/>
      <c r="E13" s="85"/>
      <c r="F13" s="85"/>
      <c r="G13" s="85"/>
    </row>
    <row r="14" spans="1:7" ht="25.5" customHeight="1" x14ac:dyDescent="0.2">
      <c r="A14" s="7" t="s">
        <v>19</v>
      </c>
      <c r="B14" s="85" t="s">
        <v>22</v>
      </c>
      <c r="C14" s="85"/>
      <c r="D14" s="85"/>
      <c r="E14" s="85"/>
      <c r="F14" s="85"/>
      <c r="G14" s="85"/>
    </row>
    <row r="15" spans="1:7" ht="25.5" customHeight="1" x14ac:dyDescent="0.2">
      <c r="A15" s="7" t="s">
        <v>20</v>
      </c>
      <c r="B15" s="85" t="s">
        <v>23</v>
      </c>
      <c r="C15" s="85"/>
      <c r="D15" s="85"/>
      <c r="E15" s="85"/>
      <c r="F15" s="85"/>
      <c r="G15" s="85"/>
    </row>
  </sheetData>
  <mergeCells count="17">
    <mergeCell ref="B15:G15"/>
    <mergeCell ref="A5:B5"/>
    <mergeCell ref="A6:B6"/>
    <mergeCell ref="A7:B7"/>
    <mergeCell ref="A8:B8"/>
    <mergeCell ref="A9:B9"/>
    <mergeCell ref="A11:C11"/>
    <mergeCell ref="F2:F4"/>
    <mergeCell ref="A1:G1"/>
    <mergeCell ref="B12:G12"/>
    <mergeCell ref="B13:G13"/>
    <mergeCell ref="B14:G14"/>
    <mergeCell ref="G2:G4"/>
    <mergeCell ref="A2:B2"/>
    <mergeCell ref="C2:C4"/>
    <mergeCell ref="D2:D4"/>
    <mergeCell ref="E2:E4"/>
  </mergeCells>
  <pageMargins left="0.7" right="0.7" top="0.75" bottom="0.75" header="0.3" footer="0.3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view="pageBreakPreview" zoomScale="145" zoomScaleNormal="100" zoomScaleSheetLayoutView="145" workbookViewId="0">
      <selection activeCell="E2" sqref="E2:E4"/>
    </sheetView>
  </sheetViews>
  <sheetFormatPr defaultRowHeight="18" customHeight="1" x14ac:dyDescent="0.2"/>
  <cols>
    <col min="1" max="1" width="5.5703125" style="2" customWidth="1"/>
    <col min="2" max="2" width="12.42578125" style="2" customWidth="1"/>
    <col min="3" max="7" width="17.7109375" style="2" customWidth="1"/>
    <col min="8" max="11" width="12.5703125" style="2" customWidth="1"/>
    <col min="12" max="16384" width="9.140625" style="2"/>
  </cols>
  <sheetData>
    <row r="1" spans="1:7" ht="18" customHeight="1" thickBot="1" x14ac:dyDescent="0.25">
      <c r="A1" s="83" t="s">
        <v>27</v>
      </c>
      <c r="B1" s="84"/>
      <c r="C1" s="84"/>
      <c r="D1" s="84"/>
      <c r="E1" s="84"/>
      <c r="F1" s="84"/>
      <c r="G1" s="84"/>
    </row>
    <row r="2" spans="1:7" s="1" customFormat="1" ht="57" customHeight="1" x14ac:dyDescent="0.2">
      <c r="A2" s="89" t="s">
        <v>0</v>
      </c>
      <c r="B2" s="90"/>
      <c r="C2" s="80" t="s">
        <v>1</v>
      </c>
      <c r="D2" s="80" t="s">
        <v>8</v>
      </c>
      <c r="E2" s="80" t="s">
        <v>7</v>
      </c>
      <c r="F2" s="80" t="s">
        <v>9</v>
      </c>
      <c r="G2" s="80" t="s">
        <v>10</v>
      </c>
    </row>
    <row r="3" spans="1:7" s="1" customFormat="1" ht="18" customHeight="1" x14ac:dyDescent="0.2">
      <c r="A3" s="3" t="s">
        <v>11</v>
      </c>
      <c r="B3" s="5">
        <f>Obdobie!B2</f>
        <v>41456</v>
      </c>
      <c r="C3" s="81"/>
      <c r="D3" s="81"/>
      <c r="E3" s="81"/>
      <c r="F3" s="81"/>
      <c r="G3" s="81"/>
    </row>
    <row r="4" spans="1:7" s="1" customFormat="1" ht="18" customHeight="1" thickBot="1" x14ac:dyDescent="0.25">
      <c r="A4" s="4" t="s">
        <v>12</v>
      </c>
      <c r="B4" s="6">
        <f>Obdobie!B3</f>
        <v>41639</v>
      </c>
      <c r="C4" s="82"/>
      <c r="D4" s="82"/>
      <c r="E4" s="82"/>
      <c r="F4" s="82"/>
      <c r="G4" s="82"/>
    </row>
    <row r="5" spans="1:7" ht="18" customHeight="1" thickBot="1" x14ac:dyDescent="0.25">
      <c r="A5" s="86" t="s">
        <v>2</v>
      </c>
      <c r="B5" s="87"/>
      <c r="C5" s="22">
        <f>'[1]OP Maďarsko-SR'!C4+'[1]OP SR-Rakúsko'!C4+'[1]OP SR-ČR'!C4+'[1]OP Poľsko-SR'!C4+[1]ENPI!C4</f>
        <v>8</v>
      </c>
      <c r="D5" s="23">
        <f>'[1]OP Maďarsko-SR'!D4+'[1]OP SR-Rakúsko'!D4+'[1]OP SR-ČR'!D4+'[1]OP Poľsko-SR'!D4+[1]ENPI!D4</f>
        <v>2384927.6800000002</v>
      </c>
      <c r="E5" s="22">
        <v>0</v>
      </c>
      <c r="F5" s="23">
        <v>0</v>
      </c>
      <c r="G5" s="9">
        <f>ROUND(F5/(D5/100),2)</f>
        <v>0</v>
      </c>
    </row>
    <row r="6" spans="1:7" ht="18" customHeight="1" thickBot="1" x14ac:dyDescent="0.25">
      <c r="A6" s="86" t="s">
        <v>3</v>
      </c>
      <c r="B6" s="87"/>
      <c r="C6" s="22">
        <f>'[1]OP Maďarsko-SR'!C5+'[1]OP SR-Rakúsko'!C5+'[1]OP SR-ČR'!C5+'[1]OP Poľsko-SR'!C5+[1]ENPI!C5</f>
        <v>26</v>
      </c>
      <c r="D6" s="23">
        <f>'[1]OP Maďarsko-SR'!D5+'[1]OP SR-Rakúsko'!D5+'[1]OP SR-ČR'!D5+'[1]OP Poľsko-SR'!D5+[1]ENPI!D5</f>
        <v>8160940.3099999996</v>
      </c>
      <c r="E6" s="22">
        <v>0</v>
      </c>
      <c r="F6" s="23">
        <v>0</v>
      </c>
      <c r="G6" s="9">
        <f t="shared" ref="G6:G9" si="0">ROUND(F6/(D6/100),2)</f>
        <v>0</v>
      </c>
    </row>
    <row r="7" spans="1:7" ht="18" customHeight="1" thickBot="1" x14ac:dyDescent="0.25">
      <c r="A7" s="86" t="s">
        <v>4</v>
      </c>
      <c r="B7" s="87"/>
      <c r="C7" s="22">
        <f>'[1]OP Maďarsko-SR'!C6+'[1]OP SR-Rakúsko'!C6+'[1]OP SR-ČR'!C6+'[1]OP Poľsko-SR'!C6+[1]ENPI!C6</f>
        <v>25</v>
      </c>
      <c r="D7" s="23">
        <f>'[1]OP Maďarsko-SR'!D6+'[1]OP SR-Rakúsko'!D6+'[1]OP SR-ČR'!D6+'[1]OP Poľsko-SR'!D6+[1]ENPI!D6</f>
        <v>825045.45000000007</v>
      </c>
      <c r="E7" s="22">
        <v>0</v>
      </c>
      <c r="F7" s="23">
        <v>0</v>
      </c>
      <c r="G7" s="9">
        <f t="shared" si="0"/>
        <v>0</v>
      </c>
    </row>
    <row r="8" spans="1:7" ht="18" customHeight="1" thickBot="1" x14ac:dyDescent="0.25">
      <c r="A8" s="86" t="s">
        <v>5</v>
      </c>
      <c r="B8" s="87"/>
      <c r="C8" s="22">
        <f>'[1]OP Maďarsko-SR'!C7+'[1]OP SR-Rakúsko'!C7+'[1]OP SR-ČR'!C7+'[1]OP Poľsko-SR'!C7+[1]ENPI!C7</f>
        <v>79</v>
      </c>
      <c r="D8" s="23">
        <f>'[1]OP Maďarsko-SR'!D7+'[1]OP SR-Rakúsko'!D7+'[1]OP SR-ČR'!D7+'[1]OP Poľsko-SR'!D7+[1]ENPI!D7</f>
        <v>881428.21</v>
      </c>
      <c r="E8" s="22">
        <v>0</v>
      </c>
      <c r="F8" s="23">
        <v>0</v>
      </c>
      <c r="G8" s="9">
        <f t="shared" si="0"/>
        <v>0</v>
      </c>
    </row>
    <row r="9" spans="1:7" ht="18" customHeight="1" thickBot="1" x14ac:dyDescent="0.25">
      <c r="A9" s="86" t="s">
        <v>6</v>
      </c>
      <c r="B9" s="87"/>
      <c r="C9" s="8">
        <f>SUM(C5:C8)</f>
        <v>138</v>
      </c>
      <c r="D9" s="9">
        <f>SUM(D5:D8)</f>
        <v>12252341.649999999</v>
      </c>
      <c r="E9" s="8">
        <f>SUM(E5:E8)</f>
        <v>0</v>
      </c>
      <c r="F9" s="9">
        <f>SUM(F5:F8)</f>
        <v>0</v>
      </c>
      <c r="G9" s="9">
        <f t="shared" si="0"/>
        <v>0</v>
      </c>
    </row>
    <row r="11" spans="1:7" ht="18" customHeight="1" x14ac:dyDescent="0.2">
      <c r="A11" s="88" t="s">
        <v>15</v>
      </c>
      <c r="B11" s="88"/>
      <c r="C11" s="88"/>
    </row>
    <row r="12" spans="1:7" ht="69" customHeight="1" x14ac:dyDescent="0.2">
      <c r="A12" s="7" t="s">
        <v>16</v>
      </c>
      <c r="B12" s="85" t="s">
        <v>17</v>
      </c>
      <c r="C12" s="85"/>
      <c r="D12" s="85"/>
      <c r="E12" s="85"/>
      <c r="F12" s="85"/>
      <c r="G12" s="85"/>
    </row>
    <row r="13" spans="1:7" ht="17.25" customHeight="1" x14ac:dyDescent="0.2">
      <c r="A13" s="7" t="s">
        <v>18</v>
      </c>
      <c r="B13" s="85" t="s">
        <v>21</v>
      </c>
      <c r="C13" s="85"/>
      <c r="D13" s="85"/>
      <c r="E13" s="85"/>
      <c r="F13" s="85"/>
      <c r="G13" s="85"/>
    </row>
    <row r="14" spans="1:7" ht="25.5" customHeight="1" x14ac:dyDescent="0.2">
      <c r="A14" s="7" t="s">
        <v>19</v>
      </c>
      <c r="B14" s="85" t="s">
        <v>22</v>
      </c>
      <c r="C14" s="85"/>
      <c r="D14" s="85"/>
      <c r="E14" s="85"/>
      <c r="F14" s="85"/>
      <c r="G14" s="85"/>
    </row>
    <row r="15" spans="1:7" ht="25.5" customHeight="1" x14ac:dyDescent="0.2">
      <c r="A15" s="7" t="s">
        <v>20</v>
      </c>
      <c r="B15" s="85" t="s">
        <v>23</v>
      </c>
      <c r="C15" s="85"/>
      <c r="D15" s="85"/>
      <c r="E15" s="85"/>
      <c r="F15" s="85"/>
      <c r="G15" s="85"/>
    </row>
  </sheetData>
  <mergeCells count="17">
    <mergeCell ref="B15:G15"/>
    <mergeCell ref="A5:B5"/>
    <mergeCell ref="A6:B6"/>
    <mergeCell ref="A7:B7"/>
    <mergeCell ref="A8:B8"/>
    <mergeCell ref="A9:B9"/>
    <mergeCell ref="A11:C11"/>
    <mergeCell ref="F2:F4"/>
    <mergeCell ref="A1:G1"/>
    <mergeCell ref="B12:G12"/>
    <mergeCell ref="B13:G13"/>
    <mergeCell ref="B14:G14"/>
    <mergeCell ref="G2:G4"/>
    <mergeCell ref="A2:B2"/>
    <mergeCell ref="C2:C4"/>
    <mergeCell ref="D2:D4"/>
    <mergeCell ref="E2:E4"/>
  </mergeCells>
  <pageMargins left="0.7" right="0.7" top="0.75" bottom="0.75" header="0.3" footer="0.3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view="pageBreakPreview" zoomScale="145" zoomScaleNormal="100" zoomScaleSheetLayoutView="145" workbookViewId="0">
      <selection activeCell="A2" sqref="A2:B2"/>
    </sheetView>
  </sheetViews>
  <sheetFormatPr defaultRowHeight="18" customHeight="1" x14ac:dyDescent="0.2"/>
  <cols>
    <col min="1" max="1" width="5.5703125" style="2" customWidth="1"/>
    <col min="2" max="2" width="12.42578125" style="2" customWidth="1"/>
    <col min="3" max="7" width="17.7109375" style="2" customWidth="1"/>
    <col min="8" max="11" width="12.5703125" style="2" customWidth="1"/>
    <col min="12" max="16384" width="9.140625" style="2"/>
  </cols>
  <sheetData>
    <row r="1" spans="1:7" ht="27.75" customHeight="1" thickBot="1" x14ac:dyDescent="0.25">
      <c r="A1" s="91" t="s">
        <v>28</v>
      </c>
      <c r="B1" s="83"/>
      <c r="C1" s="83"/>
      <c r="D1" s="83"/>
      <c r="E1" s="83"/>
      <c r="F1" s="83"/>
      <c r="G1" s="83"/>
    </row>
    <row r="2" spans="1:7" s="1" customFormat="1" ht="57" customHeight="1" x14ac:dyDescent="0.2">
      <c r="A2" s="89" t="s">
        <v>0</v>
      </c>
      <c r="B2" s="90"/>
      <c r="C2" s="80" t="s">
        <v>1</v>
      </c>
      <c r="D2" s="80" t="s">
        <v>8</v>
      </c>
      <c r="E2" s="80" t="s">
        <v>7</v>
      </c>
      <c r="F2" s="80" t="s">
        <v>9</v>
      </c>
      <c r="G2" s="80" t="s">
        <v>10</v>
      </c>
    </row>
    <row r="3" spans="1:7" s="1" customFormat="1" ht="18" customHeight="1" x14ac:dyDescent="0.2">
      <c r="A3" s="3" t="s">
        <v>11</v>
      </c>
      <c r="B3" s="5">
        <f>Obdobie!B2</f>
        <v>41456</v>
      </c>
      <c r="C3" s="81"/>
      <c r="D3" s="81"/>
      <c r="E3" s="81"/>
      <c r="F3" s="81"/>
      <c r="G3" s="81"/>
    </row>
    <row r="4" spans="1:7" s="1" customFormat="1" ht="18" customHeight="1" thickBot="1" x14ac:dyDescent="0.25">
      <c r="A4" s="4" t="s">
        <v>12</v>
      </c>
      <c r="B4" s="6">
        <f>Obdobie!B3</f>
        <v>41639</v>
      </c>
      <c r="C4" s="82"/>
      <c r="D4" s="82"/>
      <c r="E4" s="82"/>
      <c r="F4" s="82"/>
      <c r="G4" s="82"/>
    </row>
    <row r="5" spans="1:7" ht="18" customHeight="1" thickBot="1" x14ac:dyDescent="0.25">
      <c r="A5" s="86" t="s">
        <v>2</v>
      </c>
      <c r="B5" s="87"/>
      <c r="C5" s="22">
        <v>4</v>
      </c>
      <c r="D5" s="23">
        <v>1259260.78</v>
      </c>
      <c r="E5" s="22">
        <v>0</v>
      </c>
      <c r="F5" s="31">
        <f t="shared" ref="F5:F8" si="0">ROUND(E5/(C5/100),2)</f>
        <v>0</v>
      </c>
      <c r="G5" s="9">
        <f>ROUND(F5/(D5/100),2)</f>
        <v>0</v>
      </c>
    </row>
    <row r="6" spans="1:7" ht="18" customHeight="1" thickBot="1" x14ac:dyDescent="0.25">
      <c r="A6" s="86" t="s">
        <v>3</v>
      </c>
      <c r="B6" s="87"/>
      <c r="C6" s="22">
        <v>22</v>
      </c>
      <c r="D6" s="23">
        <v>7116496.25</v>
      </c>
      <c r="E6" s="22">
        <v>0</v>
      </c>
      <c r="F6" s="31">
        <f t="shared" si="0"/>
        <v>0</v>
      </c>
      <c r="G6" s="9">
        <f t="shared" ref="G6:G9" si="1">ROUND(F6/(D6/100),2)</f>
        <v>0</v>
      </c>
    </row>
    <row r="7" spans="1:7" ht="18" customHeight="1" thickBot="1" x14ac:dyDescent="0.25">
      <c r="A7" s="86" t="s">
        <v>4</v>
      </c>
      <c r="B7" s="87"/>
      <c r="C7" s="22">
        <v>10</v>
      </c>
      <c r="D7" s="23">
        <v>353613.63</v>
      </c>
      <c r="E7" s="22">
        <v>0</v>
      </c>
      <c r="F7" s="31">
        <f t="shared" si="0"/>
        <v>0</v>
      </c>
      <c r="G7" s="9">
        <f t="shared" si="1"/>
        <v>0</v>
      </c>
    </row>
    <row r="8" spans="1:7" ht="18" customHeight="1" thickBot="1" x14ac:dyDescent="0.25">
      <c r="A8" s="86" t="s">
        <v>5</v>
      </c>
      <c r="B8" s="87"/>
      <c r="C8" s="22">
        <v>34</v>
      </c>
      <c r="D8" s="23">
        <v>412745.74</v>
      </c>
      <c r="E8" s="22">
        <v>0</v>
      </c>
      <c r="F8" s="31">
        <f t="shared" si="0"/>
        <v>0</v>
      </c>
      <c r="G8" s="9">
        <f t="shared" si="1"/>
        <v>0</v>
      </c>
    </row>
    <row r="9" spans="1:7" ht="18" customHeight="1" thickBot="1" x14ac:dyDescent="0.25">
      <c r="A9" s="86" t="s">
        <v>6</v>
      </c>
      <c r="B9" s="87"/>
      <c r="C9" s="8">
        <f>SUM(C5:C8)</f>
        <v>70</v>
      </c>
      <c r="D9" s="9">
        <f>SUM(D5:D8)</f>
        <v>9142116.4000000004</v>
      </c>
      <c r="E9" s="8">
        <f>SUM(E5:E8)</f>
        <v>0</v>
      </c>
      <c r="F9" s="9">
        <f>SUM(F5:F8)</f>
        <v>0</v>
      </c>
      <c r="G9" s="9">
        <f t="shared" si="1"/>
        <v>0</v>
      </c>
    </row>
    <row r="11" spans="1:7" ht="18" customHeight="1" x14ac:dyDescent="0.2">
      <c r="A11" s="88" t="s">
        <v>15</v>
      </c>
      <c r="B11" s="88"/>
      <c r="C11" s="88"/>
    </row>
    <row r="12" spans="1:7" ht="69" customHeight="1" x14ac:dyDescent="0.2">
      <c r="A12" s="7" t="s">
        <v>16</v>
      </c>
      <c r="B12" s="85" t="s">
        <v>25</v>
      </c>
      <c r="C12" s="85"/>
      <c r="D12" s="85"/>
      <c r="E12" s="85"/>
      <c r="F12" s="85"/>
      <c r="G12" s="85"/>
    </row>
    <row r="13" spans="1:7" ht="17.25" customHeight="1" x14ac:dyDescent="0.2">
      <c r="A13" s="7" t="s">
        <v>18</v>
      </c>
      <c r="B13" s="85" t="s">
        <v>21</v>
      </c>
      <c r="C13" s="85"/>
      <c r="D13" s="85"/>
      <c r="E13" s="85"/>
      <c r="F13" s="85"/>
      <c r="G13" s="85"/>
    </row>
    <row r="14" spans="1:7" ht="25.5" customHeight="1" x14ac:dyDescent="0.2">
      <c r="A14" s="7" t="s">
        <v>19</v>
      </c>
      <c r="B14" s="85" t="s">
        <v>22</v>
      </c>
      <c r="C14" s="85"/>
      <c r="D14" s="85"/>
      <c r="E14" s="85"/>
      <c r="F14" s="85"/>
      <c r="G14" s="85"/>
    </row>
    <row r="15" spans="1:7" ht="25.5" customHeight="1" x14ac:dyDescent="0.2">
      <c r="A15" s="7" t="s">
        <v>20</v>
      </c>
      <c r="B15" s="85" t="s">
        <v>23</v>
      </c>
      <c r="C15" s="85"/>
      <c r="D15" s="85"/>
      <c r="E15" s="85"/>
      <c r="F15" s="85"/>
      <c r="G15" s="85"/>
    </row>
  </sheetData>
  <mergeCells count="17">
    <mergeCell ref="B15:G15"/>
    <mergeCell ref="A5:B5"/>
    <mergeCell ref="A6:B6"/>
    <mergeCell ref="A7:B7"/>
    <mergeCell ref="A8:B8"/>
    <mergeCell ref="A9:B9"/>
    <mergeCell ref="A11:C11"/>
    <mergeCell ref="F2:F4"/>
    <mergeCell ref="A1:G1"/>
    <mergeCell ref="B12:G12"/>
    <mergeCell ref="B13:G13"/>
    <mergeCell ref="B14:G14"/>
    <mergeCell ref="G2:G4"/>
    <mergeCell ref="A2:B2"/>
    <mergeCell ref="C2:C4"/>
    <mergeCell ref="D2:D4"/>
    <mergeCell ref="E2:E4"/>
  </mergeCells>
  <pageMargins left="0.7" right="0.7" top="0.75" bottom="0.75" header="0.3" footer="0.3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view="pageBreakPreview" zoomScale="145" zoomScaleNormal="100" zoomScaleSheetLayoutView="145" workbookViewId="0">
      <selection activeCell="A7" sqref="A7:B7"/>
    </sheetView>
  </sheetViews>
  <sheetFormatPr defaultRowHeight="18" customHeight="1" x14ac:dyDescent="0.2"/>
  <cols>
    <col min="1" max="1" width="5.5703125" style="2" customWidth="1"/>
    <col min="2" max="2" width="12.42578125" style="2" customWidth="1"/>
    <col min="3" max="7" width="17.7109375" style="2" customWidth="1"/>
    <col min="8" max="11" width="12.5703125" style="2" customWidth="1"/>
    <col min="12" max="16384" width="9.140625" style="2"/>
  </cols>
  <sheetData>
    <row r="1" spans="1:7" s="52" customFormat="1" ht="27.75" customHeight="1" thickBot="1" x14ac:dyDescent="0.3">
      <c r="A1" s="92" t="s">
        <v>29</v>
      </c>
      <c r="B1" s="93"/>
      <c r="C1" s="93"/>
      <c r="D1" s="93"/>
      <c r="E1" s="93"/>
      <c r="F1" s="93"/>
      <c r="G1" s="93"/>
    </row>
    <row r="2" spans="1:7" s="1" customFormat="1" ht="57" customHeight="1" x14ac:dyDescent="0.2">
      <c r="A2" s="89" t="s">
        <v>0</v>
      </c>
      <c r="B2" s="90"/>
      <c r="C2" s="80" t="s">
        <v>1</v>
      </c>
      <c r="D2" s="80" t="s">
        <v>8</v>
      </c>
      <c r="E2" s="80" t="s">
        <v>7</v>
      </c>
      <c r="F2" s="80" t="s">
        <v>9</v>
      </c>
      <c r="G2" s="80" t="s">
        <v>10</v>
      </c>
    </row>
    <row r="3" spans="1:7" s="1" customFormat="1" ht="18" customHeight="1" x14ac:dyDescent="0.2">
      <c r="A3" s="3" t="s">
        <v>11</v>
      </c>
      <c r="B3" s="5">
        <f>Obdobie!B2</f>
        <v>41456</v>
      </c>
      <c r="C3" s="81"/>
      <c r="D3" s="81"/>
      <c r="E3" s="81"/>
      <c r="F3" s="81"/>
      <c r="G3" s="81"/>
    </row>
    <row r="4" spans="1:7" s="1" customFormat="1" ht="18" customHeight="1" thickBot="1" x14ac:dyDescent="0.25">
      <c r="A4" s="4" t="s">
        <v>12</v>
      </c>
      <c r="B4" s="6">
        <f>Obdobie!B3</f>
        <v>41639</v>
      </c>
      <c r="C4" s="82"/>
      <c r="D4" s="82"/>
      <c r="E4" s="82"/>
      <c r="F4" s="82"/>
      <c r="G4" s="82"/>
    </row>
    <row r="5" spans="1:7" ht="18" customHeight="1" thickBot="1" x14ac:dyDescent="0.25">
      <c r="A5" s="86" t="s">
        <v>2</v>
      </c>
      <c r="B5" s="87"/>
      <c r="C5" s="22">
        <v>3</v>
      </c>
      <c r="D5" s="23">
        <v>600766.9</v>
      </c>
      <c r="E5" s="22">
        <v>0</v>
      </c>
      <c r="F5" s="23">
        <v>0</v>
      </c>
      <c r="G5" s="9">
        <f>ROUND(F5/(D5/100),2)</f>
        <v>0</v>
      </c>
    </row>
    <row r="6" spans="1:7" ht="18" customHeight="1" thickBot="1" x14ac:dyDescent="0.25">
      <c r="A6" s="86" t="s">
        <v>3</v>
      </c>
      <c r="B6" s="87"/>
      <c r="C6" s="22">
        <v>1</v>
      </c>
      <c r="D6" s="23">
        <v>122000</v>
      </c>
      <c r="E6" s="22">
        <v>0</v>
      </c>
      <c r="F6" s="23">
        <v>0</v>
      </c>
      <c r="G6" s="9">
        <f t="shared" ref="G6:G9" si="0">ROUND(F6/(D6/100),2)</f>
        <v>0</v>
      </c>
    </row>
    <row r="7" spans="1:7" ht="18" customHeight="1" thickBot="1" x14ac:dyDescent="0.25">
      <c r="A7" s="86" t="s">
        <v>4</v>
      </c>
      <c r="B7" s="87"/>
      <c r="C7" s="22">
        <v>4</v>
      </c>
      <c r="D7" s="23">
        <v>68000</v>
      </c>
      <c r="E7" s="22">
        <v>0</v>
      </c>
      <c r="F7" s="23">
        <v>0</v>
      </c>
      <c r="G7" s="9">
        <f t="shared" si="0"/>
        <v>0</v>
      </c>
    </row>
    <row r="8" spans="1:7" ht="18" customHeight="1" thickBot="1" x14ac:dyDescent="0.25">
      <c r="A8" s="86" t="s">
        <v>5</v>
      </c>
      <c r="B8" s="87"/>
      <c r="C8" s="22">
        <v>20</v>
      </c>
      <c r="D8" s="23">
        <v>169000</v>
      </c>
      <c r="E8" s="22">
        <v>0</v>
      </c>
      <c r="F8" s="23">
        <v>0</v>
      </c>
      <c r="G8" s="9">
        <f t="shared" si="0"/>
        <v>0</v>
      </c>
    </row>
    <row r="9" spans="1:7" ht="18" customHeight="1" thickBot="1" x14ac:dyDescent="0.25">
      <c r="A9" s="86" t="s">
        <v>6</v>
      </c>
      <c r="B9" s="87"/>
      <c r="C9" s="8">
        <f>SUM(C5:C8)</f>
        <v>28</v>
      </c>
      <c r="D9" s="9">
        <f>SUM(D5:D8)</f>
        <v>959766.9</v>
      </c>
      <c r="E9" s="8">
        <f>SUM(E5:E8)</f>
        <v>0</v>
      </c>
      <c r="F9" s="9">
        <f>SUM(F5:F8)</f>
        <v>0</v>
      </c>
      <c r="G9" s="9">
        <f t="shared" si="0"/>
        <v>0</v>
      </c>
    </row>
    <row r="11" spans="1:7" ht="18" customHeight="1" x14ac:dyDescent="0.2">
      <c r="A11" s="88" t="s">
        <v>15</v>
      </c>
      <c r="B11" s="88"/>
      <c r="C11" s="88"/>
    </row>
    <row r="12" spans="1:7" ht="69" customHeight="1" x14ac:dyDescent="0.2">
      <c r="A12" s="7" t="s">
        <v>16</v>
      </c>
      <c r="B12" s="85" t="s">
        <v>17</v>
      </c>
      <c r="C12" s="85"/>
      <c r="D12" s="85"/>
      <c r="E12" s="85"/>
      <c r="F12" s="85"/>
      <c r="G12" s="85"/>
    </row>
    <row r="13" spans="1:7" ht="17.25" customHeight="1" x14ac:dyDescent="0.2">
      <c r="A13" s="7" t="s">
        <v>18</v>
      </c>
      <c r="B13" s="85" t="s">
        <v>21</v>
      </c>
      <c r="C13" s="85"/>
      <c r="D13" s="85"/>
      <c r="E13" s="85"/>
      <c r="F13" s="85"/>
      <c r="G13" s="85"/>
    </row>
    <row r="14" spans="1:7" ht="25.5" customHeight="1" x14ac:dyDescent="0.2">
      <c r="A14" s="7" t="s">
        <v>19</v>
      </c>
      <c r="B14" s="85" t="s">
        <v>22</v>
      </c>
      <c r="C14" s="85"/>
      <c r="D14" s="85"/>
      <c r="E14" s="85"/>
      <c r="F14" s="85"/>
      <c r="G14" s="85"/>
    </row>
    <row r="15" spans="1:7" ht="25.5" customHeight="1" x14ac:dyDescent="0.2">
      <c r="A15" s="7" t="s">
        <v>20</v>
      </c>
      <c r="B15" s="85" t="s">
        <v>23</v>
      </c>
      <c r="C15" s="85"/>
      <c r="D15" s="85"/>
      <c r="E15" s="85"/>
      <c r="F15" s="85"/>
      <c r="G15" s="85"/>
    </row>
  </sheetData>
  <mergeCells count="17">
    <mergeCell ref="B15:G15"/>
    <mergeCell ref="A5:B5"/>
    <mergeCell ref="A6:B6"/>
    <mergeCell ref="A7:B7"/>
    <mergeCell ref="A8:B8"/>
    <mergeCell ref="A9:B9"/>
    <mergeCell ref="A11:C11"/>
    <mergeCell ref="F2:F4"/>
    <mergeCell ref="A1:G1"/>
    <mergeCell ref="B12:G12"/>
    <mergeCell ref="B13:G13"/>
    <mergeCell ref="B14:G14"/>
    <mergeCell ref="G2:G4"/>
    <mergeCell ref="A2:B2"/>
    <mergeCell ref="C2:C4"/>
    <mergeCell ref="D2:D4"/>
    <mergeCell ref="E2:E4"/>
  </mergeCells>
  <pageMargins left="0.7" right="0.7" top="0.75" bottom="0.75" header="0.3" footer="0.3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="140" zoomScaleNormal="140" zoomScaleSheetLayoutView="145" workbookViewId="0">
      <selection activeCell="B12" sqref="B12:G12"/>
    </sheetView>
  </sheetViews>
  <sheetFormatPr defaultRowHeight="18" customHeight="1" x14ac:dyDescent="0.2"/>
  <cols>
    <col min="1" max="1" width="5.5703125" style="25" customWidth="1"/>
    <col min="2" max="2" width="12.42578125" style="25" customWidth="1"/>
    <col min="3" max="7" width="17.7109375" style="25" customWidth="1"/>
    <col min="8" max="11" width="12.5703125" style="25" customWidth="1"/>
    <col min="12" max="16384" width="9.140625" style="25"/>
  </cols>
  <sheetData>
    <row r="1" spans="1:7" s="53" customFormat="1" ht="18" customHeight="1" thickBot="1" x14ac:dyDescent="0.25">
      <c r="A1" s="97" t="s">
        <v>30</v>
      </c>
      <c r="B1" s="97"/>
      <c r="C1" s="97"/>
      <c r="D1" s="97"/>
      <c r="E1" s="97"/>
      <c r="F1" s="97"/>
      <c r="G1" s="97"/>
    </row>
    <row r="2" spans="1:7" s="24" customFormat="1" ht="57" customHeight="1" x14ac:dyDescent="0.2">
      <c r="A2" s="102" t="s">
        <v>0</v>
      </c>
      <c r="B2" s="103"/>
      <c r="C2" s="94" t="s">
        <v>1</v>
      </c>
      <c r="D2" s="94" t="s">
        <v>8</v>
      </c>
      <c r="E2" s="94" t="s">
        <v>7</v>
      </c>
      <c r="F2" s="94" t="s">
        <v>9</v>
      </c>
      <c r="G2" s="94" t="s">
        <v>10</v>
      </c>
    </row>
    <row r="3" spans="1:7" s="24" customFormat="1" ht="18" customHeight="1" x14ac:dyDescent="0.2">
      <c r="A3" s="48" t="s">
        <v>11</v>
      </c>
      <c r="B3" s="40">
        <f>Obdobie!B2</f>
        <v>41456</v>
      </c>
      <c r="C3" s="95"/>
      <c r="D3" s="95"/>
      <c r="E3" s="95"/>
      <c r="F3" s="95"/>
      <c r="G3" s="95"/>
    </row>
    <row r="4" spans="1:7" s="24" customFormat="1" ht="18" customHeight="1" thickBot="1" x14ac:dyDescent="0.25">
      <c r="A4" s="49" t="s">
        <v>12</v>
      </c>
      <c r="B4" s="41">
        <f>Obdobie!B3</f>
        <v>41639</v>
      </c>
      <c r="C4" s="96"/>
      <c r="D4" s="96"/>
      <c r="E4" s="96"/>
      <c r="F4" s="96"/>
      <c r="G4" s="96"/>
    </row>
    <row r="5" spans="1:7" ht="18" customHeight="1" thickBot="1" x14ac:dyDescent="0.25">
      <c r="A5" s="99" t="s">
        <v>2</v>
      </c>
      <c r="B5" s="100"/>
      <c r="C5" s="42">
        <v>1</v>
      </c>
      <c r="D5" s="43">
        <v>524900</v>
      </c>
      <c r="E5" s="42">
        <v>0</v>
      </c>
      <c r="F5" s="43"/>
      <c r="G5" s="50">
        <f>ROUND(F5/(D5/100),2)</f>
        <v>0</v>
      </c>
    </row>
    <row r="6" spans="1:7" ht="18" customHeight="1" thickBot="1" x14ac:dyDescent="0.25">
      <c r="A6" s="99" t="s">
        <v>3</v>
      </c>
      <c r="B6" s="100"/>
      <c r="C6" s="42">
        <v>1</v>
      </c>
      <c r="D6" s="43">
        <v>81996.429999999993</v>
      </c>
      <c r="E6" s="42">
        <v>0</v>
      </c>
      <c r="F6" s="43"/>
      <c r="G6" s="50">
        <f t="shared" ref="G6:G9" si="0">ROUND(F6/(D6/100),2)</f>
        <v>0</v>
      </c>
    </row>
    <row r="7" spans="1:7" ht="18" customHeight="1" thickBot="1" x14ac:dyDescent="0.25">
      <c r="A7" s="99" t="s">
        <v>4</v>
      </c>
      <c r="B7" s="100"/>
      <c r="C7" s="42">
        <v>7</v>
      </c>
      <c r="D7" s="43">
        <v>254197.42</v>
      </c>
      <c r="E7" s="42">
        <v>0</v>
      </c>
      <c r="F7" s="43"/>
      <c r="G7" s="50">
        <f t="shared" si="0"/>
        <v>0</v>
      </c>
    </row>
    <row r="8" spans="1:7" ht="18" customHeight="1" thickBot="1" x14ac:dyDescent="0.25">
      <c r="A8" s="99" t="s">
        <v>5</v>
      </c>
      <c r="B8" s="100"/>
      <c r="C8" s="42">
        <v>10</v>
      </c>
      <c r="D8" s="43">
        <v>166267.19</v>
      </c>
      <c r="E8" s="42">
        <v>0</v>
      </c>
      <c r="F8" s="43"/>
      <c r="G8" s="50">
        <f t="shared" si="0"/>
        <v>0</v>
      </c>
    </row>
    <row r="9" spans="1:7" ht="18" customHeight="1" thickBot="1" x14ac:dyDescent="0.25">
      <c r="A9" s="99" t="s">
        <v>6</v>
      </c>
      <c r="B9" s="100"/>
      <c r="C9" s="51">
        <f>SUM(C5:C8)</f>
        <v>19</v>
      </c>
      <c r="D9" s="50">
        <f>SUM(D5:D8)</f>
        <v>1027361.04</v>
      </c>
      <c r="E9" s="51">
        <f>SUM(E5:E8)</f>
        <v>0</v>
      </c>
      <c r="F9" s="50">
        <f>SUM(F5:F8)</f>
        <v>0</v>
      </c>
      <c r="G9" s="50">
        <f t="shared" si="0"/>
        <v>0</v>
      </c>
    </row>
    <row r="10" spans="1:7" ht="18" customHeight="1" x14ac:dyDescent="0.2">
      <c r="A10" s="46"/>
      <c r="B10" s="46"/>
      <c r="C10" s="46"/>
      <c r="D10" s="46"/>
      <c r="E10" s="46"/>
      <c r="F10" s="46"/>
      <c r="G10" s="46"/>
    </row>
    <row r="11" spans="1:7" ht="18" customHeight="1" x14ac:dyDescent="0.2">
      <c r="A11" s="101" t="s">
        <v>15</v>
      </c>
      <c r="B11" s="101"/>
      <c r="C11" s="101"/>
      <c r="D11" s="46"/>
      <c r="E11" s="46"/>
      <c r="F11" s="46"/>
      <c r="G11" s="46"/>
    </row>
    <row r="12" spans="1:7" ht="69" customHeight="1" x14ac:dyDescent="0.2">
      <c r="A12" s="47" t="s">
        <v>16</v>
      </c>
      <c r="B12" s="98" t="s">
        <v>17</v>
      </c>
      <c r="C12" s="98"/>
      <c r="D12" s="98"/>
      <c r="E12" s="98"/>
      <c r="F12" s="98"/>
      <c r="G12" s="98"/>
    </row>
    <row r="13" spans="1:7" ht="17.25" customHeight="1" x14ac:dyDescent="0.2">
      <c r="A13" s="47" t="s">
        <v>18</v>
      </c>
      <c r="B13" s="98" t="s">
        <v>21</v>
      </c>
      <c r="C13" s="98"/>
      <c r="D13" s="98"/>
      <c r="E13" s="98"/>
      <c r="F13" s="98"/>
      <c r="G13" s="98"/>
    </row>
    <row r="14" spans="1:7" ht="25.5" customHeight="1" x14ac:dyDescent="0.2">
      <c r="A14" s="47" t="s">
        <v>19</v>
      </c>
      <c r="B14" s="98" t="s">
        <v>22</v>
      </c>
      <c r="C14" s="98"/>
      <c r="D14" s="98"/>
      <c r="E14" s="98"/>
      <c r="F14" s="98"/>
      <c r="G14" s="98"/>
    </row>
    <row r="15" spans="1:7" ht="25.5" customHeight="1" x14ac:dyDescent="0.2">
      <c r="A15" s="47" t="s">
        <v>20</v>
      </c>
      <c r="B15" s="98" t="s">
        <v>23</v>
      </c>
      <c r="C15" s="98"/>
      <c r="D15" s="98"/>
      <c r="E15" s="98"/>
      <c r="F15" s="98"/>
      <c r="G15" s="98"/>
    </row>
  </sheetData>
  <mergeCells count="17">
    <mergeCell ref="B15:G15"/>
    <mergeCell ref="A5:B5"/>
    <mergeCell ref="A6:B6"/>
    <mergeCell ref="A7:B7"/>
    <mergeCell ref="A8:B8"/>
    <mergeCell ref="A9:B9"/>
    <mergeCell ref="A11:C11"/>
    <mergeCell ref="F2:F4"/>
    <mergeCell ref="A1:G1"/>
    <mergeCell ref="B12:G12"/>
    <mergeCell ref="B13:G13"/>
    <mergeCell ref="B14:G14"/>
    <mergeCell ref="G2:G4"/>
    <mergeCell ref="A2:B2"/>
    <mergeCell ref="C2:C4"/>
    <mergeCell ref="D2:D4"/>
    <mergeCell ref="E2:E4"/>
  </mergeCells>
  <pageMargins left="0.7" right="0.7" top="0.75" bottom="0.75" header="0.3" footer="0.3"/>
  <pageSetup paperSize="9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view="pageBreakPreview" zoomScale="140" zoomScaleNormal="100" zoomScaleSheetLayoutView="140" workbookViewId="0">
      <selection activeCell="B12" sqref="B12:G12"/>
    </sheetView>
  </sheetViews>
  <sheetFormatPr defaultRowHeight="18" customHeight="1" x14ac:dyDescent="0.2"/>
  <cols>
    <col min="1" max="1" width="5.5703125" style="2" customWidth="1"/>
    <col min="2" max="2" width="12.42578125" style="2" customWidth="1"/>
    <col min="3" max="7" width="17.7109375" style="2" customWidth="1"/>
    <col min="8" max="11" width="12.5703125" style="2" customWidth="1"/>
    <col min="12" max="16384" width="9.140625" style="2"/>
  </cols>
  <sheetData>
    <row r="1" spans="1:7" ht="18" customHeight="1" thickBot="1" x14ac:dyDescent="0.25">
      <c r="A1" s="83" t="s">
        <v>32</v>
      </c>
      <c r="B1" s="84"/>
      <c r="C1" s="84"/>
      <c r="D1" s="84"/>
      <c r="E1" s="84"/>
      <c r="F1" s="84"/>
      <c r="G1" s="84"/>
    </row>
    <row r="2" spans="1:7" s="1" customFormat="1" ht="57" customHeight="1" x14ac:dyDescent="0.2">
      <c r="A2" s="89" t="s">
        <v>0</v>
      </c>
      <c r="B2" s="90"/>
      <c r="C2" s="80" t="s">
        <v>1</v>
      </c>
      <c r="D2" s="80" t="s">
        <v>8</v>
      </c>
      <c r="E2" s="80" t="s">
        <v>7</v>
      </c>
      <c r="F2" s="80" t="s">
        <v>9</v>
      </c>
      <c r="G2" s="80" t="s">
        <v>10</v>
      </c>
    </row>
    <row r="3" spans="1:7" s="1" customFormat="1" ht="18" customHeight="1" x14ac:dyDescent="0.2">
      <c r="A3" s="3" t="s">
        <v>11</v>
      </c>
      <c r="B3" s="5">
        <f>Obdobie!B2</f>
        <v>41456</v>
      </c>
      <c r="C3" s="81"/>
      <c r="D3" s="81"/>
      <c r="E3" s="81"/>
      <c r="F3" s="81"/>
      <c r="G3" s="81"/>
    </row>
    <row r="4" spans="1:7" s="1" customFormat="1" ht="18" customHeight="1" thickBot="1" x14ac:dyDescent="0.25">
      <c r="A4" s="4" t="s">
        <v>12</v>
      </c>
      <c r="B4" s="6">
        <f>Obdobie!B3</f>
        <v>41639</v>
      </c>
      <c r="C4" s="82"/>
      <c r="D4" s="82"/>
      <c r="E4" s="82"/>
      <c r="F4" s="82"/>
      <c r="G4" s="82"/>
    </row>
    <row r="5" spans="1:7" ht="18" customHeight="1" thickBot="1" x14ac:dyDescent="0.25">
      <c r="A5" s="86" t="s">
        <v>2</v>
      </c>
      <c r="B5" s="87"/>
      <c r="C5" s="22">
        <v>0</v>
      </c>
      <c r="D5" s="23">
        <v>0</v>
      </c>
      <c r="E5" s="22">
        <v>0</v>
      </c>
      <c r="F5" s="23">
        <v>0</v>
      </c>
      <c r="G5" s="31">
        <v>0</v>
      </c>
    </row>
    <row r="6" spans="1:7" ht="18" customHeight="1" thickBot="1" x14ac:dyDescent="0.25">
      <c r="A6" s="86" t="s">
        <v>3</v>
      </c>
      <c r="B6" s="87"/>
      <c r="C6" s="22">
        <v>1</v>
      </c>
      <c r="D6" s="23">
        <v>653364.32999999996</v>
      </c>
      <c r="E6" s="22">
        <v>0</v>
      </c>
      <c r="F6" s="23">
        <v>0</v>
      </c>
      <c r="G6" s="9">
        <f t="shared" ref="G6:G9" si="0">ROUND(F6/(D6/100),2)</f>
        <v>0</v>
      </c>
    </row>
    <row r="7" spans="1:7" ht="18" customHeight="1" thickBot="1" x14ac:dyDescent="0.25">
      <c r="A7" s="86" t="s">
        <v>4</v>
      </c>
      <c r="B7" s="87"/>
      <c r="C7" s="22">
        <v>0</v>
      </c>
      <c r="D7" s="23">
        <v>0</v>
      </c>
      <c r="E7" s="22">
        <v>0</v>
      </c>
      <c r="F7" s="23">
        <v>0</v>
      </c>
      <c r="G7" s="31">
        <v>0</v>
      </c>
    </row>
    <row r="8" spans="1:7" ht="18" customHeight="1" thickBot="1" x14ac:dyDescent="0.25">
      <c r="A8" s="86" t="s">
        <v>5</v>
      </c>
      <c r="B8" s="87"/>
      <c r="C8" s="22">
        <v>7</v>
      </c>
      <c r="D8" s="23">
        <v>79026.28</v>
      </c>
      <c r="E8" s="22">
        <v>0</v>
      </c>
      <c r="F8" s="23">
        <v>0</v>
      </c>
      <c r="G8" s="31">
        <f t="shared" si="0"/>
        <v>0</v>
      </c>
    </row>
    <row r="9" spans="1:7" ht="18" customHeight="1" thickBot="1" x14ac:dyDescent="0.25">
      <c r="A9" s="86" t="s">
        <v>6</v>
      </c>
      <c r="B9" s="87"/>
      <c r="C9" s="8">
        <f>SUM(C5:C8)</f>
        <v>8</v>
      </c>
      <c r="D9" s="9">
        <f>SUM(D5:D8)</f>
        <v>732390.61</v>
      </c>
      <c r="E9" s="8">
        <f>SUM(E5:E8)</f>
        <v>0</v>
      </c>
      <c r="F9" s="9">
        <f>SUM(F5:F8)</f>
        <v>0</v>
      </c>
      <c r="G9" s="31">
        <f t="shared" si="0"/>
        <v>0</v>
      </c>
    </row>
    <row r="11" spans="1:7" ht="18" customHeight="1" x14ac:dyDescent="0.2">
      <c r="A11" s="88" t="s">
        <v>15</v>
      </c>
      <c r="B11" s="88"/>
      <c r="C11" s="88"/>
    </row>
    <row r="12" spans="1:7" ht="69" customHeight="1" x14ac:dyDescent="0.2">
      <c r="A12" s="7" t="s">
        <v>16</v>
      </c>
      <c r="B12" s="85" t="s">
        <v>17</v>
      </c>
      <c r="C12" s="85"/>
      <c r="D12" s="85"/>
      <c r="E12" s="85"/>
      <c r="F12" s="85"/>
      <c r="G12" s="85"/>
    </row>
    <row r="13" spans="1:7" ht="17.25" customHeight="1" x14ac:dyDescent="0.2">
      <c r="A13" s="7" t="s">
        <v>18</v>
      </c>
      <c r="B13" s="85" t="s">
        <v>21</v>
      </c>
      <c r="C13" s="85"/>
      <c r="D13" s="85"/>
      <c r="E13" s="85"/>
      <c r="F13" s="85"/>
      <c r="G13" s="85"/>
    </row>
    <row r="14" spans="1:7" ht="25.5" customHeight="1" x14ac:dyDescent="0.2">
      <c r="A14" s="7" t="s">
        <v>19</v>
      </c>
      <c r="B14" s="85" t="s">
        <v>22</v>
      </c>
      <c r="C14" s="85"/>
      <c r="D14" s="85"/>
      <c r="E14" s="85"/>
      <c r="F14" s="85"/>
      <c r="G14" s="85"/>
    </row>
    <row r="15" spans="1:7" ht="25.5" customHeight="1" x14ac:dyDescent="0.2">
      <c r="A15" s="7" t="s">
        <v>20</v>
      </c>
      <c r="B15" s="85" t="s">
        <v>23</v>
      </c>
      <c r="C15" s="85"/>
      <c r="D15" s="85"/>
      <c r="E15" s="85"/>
      <c r="F15" s="85"/>
      <c r="G15" s="85"/>
    </row>
  </sheetData>
  <mergeCells count="17">
    <mergeCell ref="B15:G15"/>
    <mergeCell ref="A5:B5"/>
    <mergeCell ref="A6:B6"/>
    <mergeCell ref="A7:B7"/>
    <mergeCell ref="A8:B8"/>
    <mergeCell ref="A9:B9"/>
    <mergeCell ref="A11:C11"/>
    <mergeCell ref="F2:F4"/>
    <mergeCell ref="A1:G1"/>
    <mergeCell ref="B12:G12"/>
    <mergeCell ref="B13:G13"/>
    <mergeCell ref="B14:G14"/>
    <mergeCell ref="G2:G4"/>
    <mergeCell ref="A2:B2"/>
    <mergeCell ref="C2:C4"/>
    <mergeCell ref="D2:D4"/>
    <mergeCell ref="E2:E4"/>
  </mergeCells>
  <pageMargins left="0.7" right="0.7" top="0.75" bottom="0.75" header="0.3" footer="0.3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view="pageBreakPreview" zoomScale="145" zoomScaleNormal="100" zoomScaleSheetLayoutView="145" workbookViewId="0">
      <selection activeCell="H17" sqref="H17"/>
    </sheetView>
  </sheetViews>
  <sheetFormatPr defaultRowHeight="18" customHeight="1" x14ac:dyDescent="0.2"/>
  <cols>
    <col min="1" max="1" width="5.5703125" style="2" customWidth="1"/>
    <col min="2" max="2" width="12.42578125" style="2" customWidth="1"/>
    <col min="3" max="7" width="17.7109375" style="2" customWidth="1"/>
    <col min="8" max="11" width="12.5703125" style="2" customWidth="1"/>
    <col min="12" max="16384" width="9.140625" style="2"/>
  </cols>
  <sheetData>
    <row r="1" spans="1:7" s="55" customFormat="1" ht="18" customHeight="1" thickBot="1" x14ac:dyDescent="0.25">
      <c r="A1" s="83" t="s">
        <v>33</v>
      </c>
      <c r="B1" s="83"/>
      <c r="C1" s="83"/>
      <c r="D1" s="83"/>
      <c r="E1" s="83"/>
      <c r="F1" s="83"/>
      <c r="G1" s="83"/>
    </row>
    <row r="2" spans="1:7" s="1" customFormat="1" ht="57" customHeight="1" x14ac:dyDescent="0.2">
      <c r="A2" s="89" t="s">
        <v>0</v>
      </c>
      <c r="B2" s="90"/>
      <c r="C2" s="80" t="s">
        <v>1</v>
      </c>
      <c r="D2" s="80" t="s">
        <v>8</v>
      </c>
      <c r="E2" s="80" t="s">
        <v>7</v>
      </c>
      <c r="F2" s="80" t="s">
        <v>9</v>
      </c>
      <c r="G2" s="80" t="s">
        <v>10</v>
      </c>
    </row>
    <row r="3" spans="1:7" s="1" customFormat="1" ht="18" customHeight="1" x14ac:dyDescent="0.2">
      <c r="A3" s="3" t="s">
        <v>11</v>
      </c>
      <c r="B3" s="5">
        <f>Obdobie!B2</f>
        <v>41456</v>
      </c>
      <c r="C3" s="81"/>
      <c r="D3" s="81"/>
      <c r="E3" s="81"/>
      <c r="F3" s="81"/>
      <c r="G3" s="81"/>
    </row>
    <row r="4" spans="1:7" s="1" customFormat="1" ht="18" customHeight="1" thickBot="1" x14ac:dyDescent="0.25">
      <c r="A4" s="4" t="s">
        <v>12</v>
      </c>
      <c r="B4" s="6">
        <f>Obdobie!B3</f>
        <v>41639</v>
      </c>
      <c r="C4" s="82"/>
      <c r="D4" s="82"/>
      <c r="E4" s="82"/>
      <c r="F4" s="82"/>
      <c r="G4" s="82"/>
    </row>
    <row r="5" spans="1:7" ht="18" customHeight="1" thickBot="1" x14ac:dyDescent="0.25">
      <c r="A5" s="86" t="s">
        <v>2</v>
      </c>
      <c r="B5" s="87"/>
      <c r="C5" s="22">
        <v>0</v>
      </c>
      <c r="D5" s="23">
        <v>0</v>
      </c>
      <c r="E5" s="22">
        <v>0</v>
      </c>
      <c r="F5" s="23">
        <v>0</v>
      </c>
      <c r="G5" s="9">
        <v>0</v>
      </c>
    </row>
    <row r="6" spans="1:7" ht="18" customHeight="1" thickBot="1" x14ac:dyDescent="0.25">
      <c r="A6" s="86" t="s">
        <v>3</v>
      </c>
      <c r="B6" s="87"/>
      <c r="C6" s="22">
        <v>1</v>
      </c>
      <c r="D6" s="23">
        <v>187083.3</v>
      </c>
      <c r="E6" s="22">
        <v>0</v>
      </c>
      <c r="F6" s="23">
        <v>0</v>
      </c>
      <c r="G6" s="9">
        <f t="shared" ref="G6:G9" si="0">ROUND(F6/(D6/100),2)</f>
        <v>0</v>
      </c>
    </row>
    <row r="7" spans="1:7" ht="18" customHeight="1" thickBot="1" x14ac:dyDescent="0.25">
      <c r="A7" s="86" t="s">
        <v>4</v>
      </c>
      <c r="B7" s="87"/>
      <c r="C7" s="22">
        <v>4</v>
      </c>
      <c r="D7" s="23">
        <v>149234.4</v>
      </c>
      <c r="E7" s="22">
        <v>0</v>
      </c>
      <c r="F7" s="23">
        <v>0</v>
      </c>
      <c r="G7" s="9">
        <f t="shared" si="0"/>
        <v>0</v>
      </c>
    </row>
    <row r="8" spans="1:7" ht="18" customHeight="1" thickBot="1" x14ac:dyDescent="0.25">
      <c r="A8" s="86" t="s">
        <v>5</v>
      </c>
      <c r="B8" s="87"/>
      <c r="C8" s="22">
        <v>8</v>
      </c>
      <c r="D8" s="23">
        <v>54389</v>
      </c>
      <c r="E8" s="22">
        <v>0</v>
      </c>
      <c r="F8" s="23">
        <v>0</v>
      </c>
      <c r="G8" s="9">
        <f t="shared" si="0"/>
        <v>0</v>
      </c>
    </row>
    <row r="9" spans="1:7" ht="18" customHeight="1" thickBot="1" x14ac:dyDescent="0.25">
      <c r="A9" s="86" t="s">
        <v>6</v>
      </c>
      <c r="B9" s="87"/>
      <c r="C9" s="8">
        <f>SUM(C5:C8)</f>
        <v>13</v>
      </c>
      <c r="D9" s="23">
        <f>SUM(D5:D8)</f>
        <v>390706.69999999995</v>
      </c>
      <c r="E9" s="8">
        <f>SUM(E5:E8)</f>
        <v>0</v>
      </c>
      <c r="F9" s="9">
        <f>SUM(F5:F8)</f>
        <v>0</v>
      </c>
      <c r="G9" s="9">
        <f t="shared" si="0"/>
        <v>0</v>
      </c>
    </row>
    <row r="11" spans="1:7" ht="18" customHeight="1" x14ac:dyDescent="0.2">
      <c r="A11" s="88" t="s">
        <v>15</v>
      </c>
      <c r="B11" s="88"/>
      <c r="C11" s="88"/>
    </row>
    <row r="12" spans="1:7" ht="69" customHeight="1" x14ac:dyDescent="0.2">
      <c r="A12" s="7" t="s">
        <v>16</v>
      </c>
      <c r="B12" s="85" t="s">
        <v>17</v>
      </c>
      <c r="C12" s="85"/>
      <c r="D12" s="85"/>
      <c r="E12" s="85"/>
      <c r="F12" s="85"/>
      <c r="G12" s="85"/>
    </row>
    <row r="13" spans="1:7" ht="17.25" customHeight="1" x14ac:dyDescent="0.2">
      <c r="A13" s="7" t="s">
        <v>18</v>
      </c>
      <c r="B13" s="85" t="s">
        <v>21</v>
      </c>
      <c r="C13" s="85"/>
      <c r="D13" s="85"/>
      <c r="E13" s="85"/>
      <c r="F13" s="85"/>
      <c r="G13" s="85"/>
    </row>
    <row r="14" spans="1:7" ht="25.5" customHeight="1" x14ac:dyDescent="0.2">
      <c r="A14" s="7" t="s">
        <v>19</v>
      </c>
      <c r="B14" s="85" t="s">
        <v>22</v>
      </c>
      <c r="C14" s="85"/>
      <c r="D14" s="85"/>
      <c r="E14" s="85"/>
      <c r="F14" s="85"/>
      <c r="G14" s="85"/>
    </row>
    <row r="15" spans="1:7" ht="25.5" customHeight="1" x14ac:dyDescent="0.2">
      <c r="A15" s="7" t="s">
        <v>20</v>
      </c>
      <c r="B15" s="85" t="s">
        <v>23</v>
      </c>
      <c r="C15" s="85"/>
      <c r="D15" s="85"/>
      <c r="E15" s="85"/>
      <c r="F15" s="85"/>
      <c r="G15" s="85"/>
    </row>
  </sheetData>
  <mergeCells count="17">
    <mergeCell ref="B15:G15"/>
    <mergeCell ref="A5:B5"/>
    <mergeCell ref="A6:B6"/>
    <mergeCell ref="A7:B7"/>
    <mergeCell ref="A8:B8"/>
    <mergeCell ref="A9:B9"/>
    <mergeCell ref="A11:C11"/>
    <mergeCell ref="F2:F4"/>
    <mergeCell ref="A1:G1"/>
    <mergeCell ref="B12:G12"/>
    <mergeCell ref="B13:G13"/>
    <mergeCell ref="B14:G14"/>
    <mergeCell ref="G2:G4"/>
    <mergeCell ref="A2:B2"/>
    <mergeCell ref="C2:C4"/>
    <mergeCell ref="D2:D4"/>
    <mergeCell ref="E2:E4"/>
  </mergeCells>
  <pageMargins left="0.7" right="0.7" top="0.75" bottom="0.75" header="0.3" footer="0.3"/>
  <pageSetup paperSize="9" scale="8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view="pageBreakPreview" zoomScale="145" zoomScaleNormal="100" zoomScaleSheetLayoutView="145" workbookViewId="0">
      <selection activeCell="A11" sqref="A11:C11"/>
    </sheetView>
  </sheetViews>
  <sheetFormatPr defaultRowHeight="18" customHeight="1" x14ac:dyDescent="0.2"/>
  <cols>
    <col min="1" max="1" width="5.5703125" style="2" customWidth="1"/>
    <col min="2" max="2" width="12.42578125" style="2" customWidth="1"/>
    <col min="3" max="7" width="17.7109375" style="2" customWidth="1"/>
    <col min="8" max="11" width="12.5703125" style="2" customWidth="1"/>
    <col min="12" max="16384" width="9.140625" style="2"/>
  </cols>
  <sheetData>
    <row r="1" spans="1:7" s="55" customFormat="1" ht="18" customHeight="1" thickBot="1" x14ac:dyDescent="0.25">
      <c r="A1" s="83" t="s">
        <v>34</v>
      </c>
      <c r="B1" s="83"/>
      <c r="C1" s="83"/>
      <c r="D1" s="83"/>
      <c r="E1" s="83"/>
      <c r="F1" s="83"/>
      <c r="G1" s="83"/>
    </row>
    <row r="2" spans="1:7" s="1" customFormat="1" ht="57" customHeight="1" x14ac:dyDescent="0.2">
      <c r="A2" s="89" t="s">
        <v>0</v>
      </c>
      <c r="B2" s="90"/>
      <c r="C2" s="80" t="s">
        <v>1</v>
      </c>
      <c r="D2" s="80" t="s">
        <v>8</v>
      </c>
      <c r="E2" s="80" t="s">
        <v>7</v>
      </c>
      <c r="F2" s="80" t="s">
        <v>9</v>
      </c>
      <c r="G2" s="80" t="s">
        <v>10</v>
      </c>
    </row>
    <row r="3" spans="1:7" s="1" customFormat="1" ht="18" customHeight="1" x14ac:dyDescent="0.2">
      <c r="A3" s="3" t="s">
        <v>11</v>
      </c>
      <c r="B3" s="5">
        <f>Obdobie!B2</f>
        <v>41456</v>
      </c>
      <c r="C3" s="81"/>
      <c r="D3" s="81"/>
      <c r="E3" s="81"/>
      <c r="F3" s="81"/>
      <c r="G3" s="81"/>
    </row>
    <row r="4" spans="1:7" s="1" customFormat="1" ht="18" customHeight="1" thickBot="1" x14ac:dyDescent="0.25">
      <c r="A4" s="4" t="s">
        <v>12</v>
      </c>
      <c r="B4" s="6">
        <f>Obdobie!B3</f>
        <v>41639</v>
      </c>
      <c r="C4" s="82"/>
      <c r="D4" s="82"/>
      <c r="E4" s="82"/>
      <c r="F4" s="82"/>
      <c r="G4" s="82"/>
    </row>
    <row r="5" spans="1:7" ht="18" customHeight="1" thickBot="1" x14ac:dyDescent="0.25">
      <c r="A5" s="86" t="s">
        <v>2</v>
      </c>
      <c r="B5" s="87"/>
      <c r="C5" s="32">
        <v>0</v>
      </c>
      <c r="D5" s="33">
        <v>0</v>
      </c>
      <c r="E5" s="32">
        <v>0</v>
      </c>
      <c r="F5" s="33">
        <v>0</v>
      </c>
      <c r="G5" s="31">
        <v>0</v>
      </c>
    </row>
    <row r="6" spans="1:7" ht="18" customHeight="1" thickBot="1" x14ac:dyDescent="0.25">
      <c r="A6" s="86" t="s">
        <v>3</v>
      </c>
      <c r="B6" s="87"/>
      <c r="C6" s="32">
        <v>0</v>
      </c>
      <c r="D6" s="33">
        <v>0</v>
      </c>
      <c r="E6" s="32">
        <v>0</v>
      </c>
      <c r="F6" s="33">
        <v>0</v>
      </c>
      <c r="G6" s="31">
        <v>0</v>
      </c>
    </row>
    <row r="7" spans="1:7" ht="18" customHeight="1" thickBot="1" x14ac:dyDescent="0.25">
      <c r="A7" s="86" t="s">
        <v>4</v>
      </c>
      <c r="B7" s="87"/>
      <c r="C7" s="32">
        <v>0</v>
      </c>
      <c r="D7" s="33">
        <v>0</v>
      </c>
      <c r="E7" s="32">
        <v>0</v>
      </c>
      <c r="F7" s="33">
        <v>0</v>
      </c>
      <c r="G7" s="31">
        <v>0</v>
      </c>
    </row>
    <row r="8" spans="1:7" ht="18" customHeight="1" thickBot="1" x14ac:dyDescent="0.25">
      <c r="A8" s="86" t="s">
        <v>5</v>
      </c>
      <c r="B8" s="87"/>
      <c r="C8" s="32">
        <v>20</v>
      </c>
      <c r="D8" s="33">
        <v>44568.22</v>
      </c>
      <c r="E8" s="32">
        <v>0</v>
      </c>
      <c r="F8" s="33">
        <v>0</v>
      </c>
      <c r="G8" s="31">
        <f t="shared" ref="G8:G9" si="0">ROUND(F8/(D8/100),2)</f>
        <v>0</v>
      </c>
    </row>
    <row r="9" spans="1:7" ht="18" customHeight="1" thickBot="1" x14ac:dyDescent="0.25">
      <c r="A9" s="86" t="s">
        <v>6</v>
      </c>
      <c r="B9" s="87"/>
      <c r="C9" s="30">
        <f>SUM(C5:C8)</f>
        <v>20</v>
      </c>
      <c r="D9" s="31">
        <f>SUM(D5:D8)</f>
        <v>44568.22</v>
      </c>
      <c r="E9" s="30">
        <f>SUM(E5:E8)</f>
        <v>0</v>
      </c>
      <c r="F9" s="31">
        <f>SUM(F5:F8)</f>
        <v>0</v>
      </c>
      <c r="G9" s="31">
        <f t="shared" si="0"/>
        <v>0</v>
      </c>
    </row>
    <row r="11" spans="1:7" ht="18" customHeight="1" x14ac:dyDescent="0.2">
      <c r="A11" s="88" t="s">
        <v>15</v>
      </c>
      <c r="B11" s="88"/>
      <c r="C11" s="88"/>
    </row>
    <row r="12" spans="1:7" ht="69" customHeight="1" x14ac:dyDescent="0.2">
      <c r="A12" s="7" t="s">
        <v>16</v>
      </c>
      <c r="B12" s="85" t="s">
        <v>17</v>
      </c>
      <c r="C12" s="85"/>
      <c r="D12" s="85"/>
      <c r="E12" s="85"/>
      <c r="F12" s="85"/>
      <c r="G12" s="85"/>
    </row>
    <row r="13" spans="1:7" ht="17.25" customHeight="1" x14ac:dyDescent="0.2">
      <c r="A13" s="7" t="s">
        <v>18</v>
      </c>
      <c r="B13" s="85" t="s">
        <v>21</v>
      </c>
      <c r="C13" s="85"/>
      <c r="D13" s="85"/>
      <c r="E13" s="85"/>
      <c r="F13" s="85"/>
      <c r="G13" s="85"/>
    </row>
    <row r="14" spans="1:7" ht="25.5" customHeight="1" x14ac:dyDescent="0.2">
      <c r="A14" s="7" t="s">
        <v>19</v>
      </c>
      <c r="B14" s="85" t="s">
        <v>22</v>
      </c>
      <c r="C14" s="85"/>
      <c r="D14" s="85"/>
      <c r="E14" s="85"/>
      <c r="F14" s="85"/>
      <c r="G14" s="85"/>
    </row>
    <row r="15" spans="1:7" ht="25.5" customHeight="1" x14ac:dyDescent="0.2">
      <c r="A15" s="7" t="s">
        <v>20</v>
      </c>
      <c r="B15" s="85" t="s">
        <v>23</v>
      </c>
      <c r="C15" s="85"/>
      <c r="D15" s="85"/>
      <c r="E15" s="85"/>
      <c r="F15" s="85"/>
      <c r="G15" s="85"/>
    </row>
  </sheetData>
  <mergeCells count="17">
    <mergeCell ref="B15:G15"/>
    <mergeCell ref="A5:B5"/>
    <mergeCell ref="A6:B6"/>
    <mergeCell ref="A7:B7"/>
    <mergeCell ref="A8:B8"/>
    <mergeCell ref="A9:B9"/>
    <mergeCell ref="A11:C11"/>
    <mergeCell ref="F2:F4"/>
    <mergeCell ref="A1:G1"/>
    <mergeCell ref="B12:G12"/>
    <mergeCell ref="B13:G13"/>
    <mergeCell ref="B14:G14"/>
    <mergeCell ref="G2:G4"/>
    <mergeCell ref="A2:B2"/>
    <mergeCell ref="C2:C4"/>
    <mergeCell ref="D2:D4"/>
    <mergeCell ref="E2:E4"/>
  </mergeCells>
  <pageMargins left="0.7" right="0.7" top="0.75" bottom="0.75" header="0.3" footer="0.3"/>
  <pageSetup paperSize="9" scale="8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view="pageBreakPreview" zoomScale="145" zoomScaleNormal="100" zoomScaleSheetLayoutView="145" workbookViewId="0">
      <selection activeCell="G2" sqref="G2:G4"/>
    </sheetView>
  </sheetViews>
  <sheetFormatPr defaultRowHeight="18" customHeight="1" x14ac:dyDescent="0.2"/>
  <cols>
    <col min="1" max="1" width="5.5703125" style="2" customWidth="1"/>
    <col min="2" max="2" width="12.42578125" style="2" customWidth="1"/>
    <col min="3" max="7" width="17.7109375" style="2" customWidth="1"/>
    <col min="8" max="11" width="12.5703125" style="2" customWidth="1"/>
    <col min="12" max="16384" width="9.140625" style="2"/>
  </cols>
  <sheetData>
    <row r="1" spans="1:7" ht="18" customHeight="1" thickBot="1" x14ac:dyDescent="0.25">
      <c r="A1" s="83" t="s">
        <v>35</v>
      </c>
      <c r="B1" s="84"/>
      <c r="C1" s="84"/>
      <c r="D1" s="84"/>
      <c r="E1" s="84"/>
      <c r="F1" s="84"/>
      <c r="G1" s="84"/>
    </row>
    <row r="2" spans="1:7" s="1" customFormat="1" ht="57" customHeight="1" x14ac:dyDescent="0.2">
      <c r="A2" s="89" t="s">
        <v>0</v>
      </c>
      <c r="B2" s="90"/>
      <c r="C2" s="80" t="s">
        <v>1</v>
      </c>
      <c r="D2" s="80" t="s">
        <v>8</v>
      </c>
      <c r="E2" s="80" t="s">
        <v>7</v>
      </c>
      <c r="F2" s="80" t="s">
        <v>9</v>
      </c>
      <c r="G2" s="80" t="s">
        <v>10</v>
      </c>
    </row>
    <row r="3" spans="1:7" s="1" customFormat="1" ht="18" customHeight="1" x14ac:dyDescent="0.2">
      <c r="A3" s="3" t="s">
        <v>11</v>
      </c>
      <c r="B3" s="5">
        <f>Obdobie!B2</f>
        <v>41456</v>
      </c>
      <c r="C3" s="81"/>
      <c r="D3" s="81"/>
      <c r="E3" s="81"/>
      <c r="F3" s="81"/>
      <c r="G3" s="81"/>
    </row>
    <row r="4" spans="1:7" s="1" customFormat="1" ht="18" customHeight="1" thickBot="1" x14ac:dyDescent="0.25">
      <c r="A4" s="4" t="s">
        <v>12</v>
      </c>
      <c r="B4" s="6">
        <f>Obdobie!B3</f>
        <v>41639</v>
      </c>
      <c r="C4" s="82"/>
      <c r="D4" s="82"/>
      <c r="E4" s="82"/>
      <c r="F4" s="82"/>
      <c r="G4" s="82"/>
    </row>
    <row r="5" spans="1:7" ht="18" customHeight="1" thickBot="1" x14ac:dyDescent="0.25">
      <c r="A5" s="86" t="s">
        <v>2</v>
      </c>
      <c r="B5" s="87"/>
      <c r="C5" s="32">
        <v>0</v>
      </c>
      <c r="D5" s="33">
        <v>0</v>
      </c>
      <c r="E5" s="32">
        <v>0</v>
      </c>
      <c r="F5" s="33">
        <v>0</v>
      </c>
      <c r="G5" s="31">
        <v>0</v>
      </c>
    </row>
    <row r="6" spans="1:7" ht="18" customHeight="1" thickBot="1" x14ac:dyDescent="0.25">
      <c r="A6" s="86" t="s">
        <v>3</v>
      </c>
      <c r="B6" s="87"/>
      <c r="C6" s="32">
        <v>0</v>
      </c>
      <c r="D6" s="33">
        <v>0</v>
      </c>
      <c r="E6" s="32">
        <v>0</v>
      </c>
      <c r="F6" s="33">
        <v>0</v>
      </c>
      <c r="G6" s="31">
        <v>0</v>
      </c>
    </row>
    <row r="7" spans="1:7" ht="18" customHeight="1" thickBot="1" x14ac:dyDescent="0.25">
      <c r="A7" s="86" t="s">
        <v>4</v>
      </c>
      <c r="B7" s="87"/>
      <c r="C7" s="32">
        <v>0</v>
      </c>
      <c r="D7" s="33">
        <v>0</v>
      </c>
      <c r="E7" s="32">
        <v>0</v>
      </c>
      <c r="F7" s="33">
        <v>0</v>
      </c>
      <c r="G7" s="31">
        <v>0</v>
      </c>
    </row>
    <row r="8" spans="1:7" ht="18" customHeight="1" thickBot="1" x14ac:dyDescent="0.25">
      <c r="A8" s="86" t="s">
        <v>5</v>
      </c>
      <c r="B8" s="87"/>
      <c r="C8" s="32">
        <v>32</v>
      </c>
      <c r="D8" s="33">
        <v>74038.850000000006</v>
      </c>
      <c r="E8" s="32">
        <v>0</v>
      </c>
      <c r="F8" s="33">
        <v>0</v>
      </c>
      <c r="G8" s="31">
        <v>0</v>
      </c>
    </row>
    <row r="9" spans="1:7" ht="18" customHeight="1" thickBot="1" x14ac:dyDescent="0.25">
      <c r="A9" s="86" t="s">
        <v>6</v>
      </c>
      <c r="B9" s="87"/>
      <c r="C9" s="30">
        <v>32</v>
      </c>
      <c r="D9" s="31">
        <v>74038.850000000006</v>
      </c>
      <c r="E9" s="30">
        <v>0</v>
      </c>
      <c r="F9" s="31">
        <v>0</v>
      </c>
      <c r="G9" s="31">
        <v>0</v>
      </c>
    </row>
    <row r="11" spans="1:7" ht="18" customHeight="1" x14ac:dyDescent="0.2">
      <c r="A11" s="88" t="s">
        <v>15</v>
      </c>
      <c r="B11" s="88"/>
      <c r="C11" s="88"/>
    </row>
    <row r="12" spans="1:7" ht="69" customHeight="1" x14ac:dyDescent="0.2">
      <c r="A12" s="7" t="s">
        <v>16</v>
      </c>
      <c r="B12" s="85" t="s">
        <v>17</v>
      </c>
      <c r="C12" s="85"/>
      <c r="D12" s="85"/>
      <c r="E12" s="85"/>
      <c r="F12" s="85"/>
      <c r="G12" s="85"/>
    </row>
    <row r="13" spans="1:7" ht="17.25" customHeight="1" x14ac:dyDescent="0.2">
      <c r="A13" s="7" t="s">
        <v>18</v>
      </c>
      <c r="B13" s="85" t="s">
        <v>21</v>
      </c>
      <c r="C13" s="85"/>
      <c r="D13" s="85"/>
      <c r="E13" s="85"/>
      <c r="F13" s="85"/>
      <c r="G13" s="85"/>
    </row>
    <row r="14" spans="1:7" ht="25.5" customHeight="1" x14ac:dyDescent="0.2">
      <c r="A14" s="7" t="s">
        <v>19</v>
      </c>
      <c r="B14" s="85" t="s">
        <v>22</v>
      </c>
      <c r="C14" s="85"/>
      <c r="D14" s="85"/>
      <c r="E14" s="85"/>
      <c r="F14" s="85"/>
      <c r="G14" s="85"/>
    </row>
    <row r="15" spans="1:7" ht="25.5" customHeight="1" x14ac:dyDescent="0.2">
      <c r="A15" s="7" t="s">
        <v>20</v>
      </c>
      <c r="B15" s="85" t="s">
        <v>23</v>
      </c>
      <c r="C15" s="85"/>
      <c r="D15" s="85"/>
      <c r="E15" s="85"/>
      <c r="F15" s="85"/>
      <c r="G15" s="85"/>
    </row>
  </sheetData>
  <mergeCells count="17">
    <mergeCell ref="B15:G15"/>
    <mergeCell ref="A5:B5"/>
    <mergeCell ref="A6:B6"/>
    <mergeCell ref="A7:B7"/>
    <mergeCell ref="A8:B8"/>
    <mergeCell ref="A9:B9"/>
    <mergeCell ref="A11:C11"/>
    <mergeCell ref="F2:F4"/>
    <mergeCell ref="A1:G1"/>
    <mergeCell ref="B12:G12"/>
    <mergeCell ref="B13:G13"/>
    <mergeCell ref="B14:G14"/>
    <mergeCell ref="G2:G4"/>
    <mergeCell ref="A2:B2"/>
    <mergeCell ref="C2:C4"/>
    <mergeCell ref="D2:D4"/>
    <mergeCell ref="E2:E4"/>
  </mergeCells>
  <pageMargins left="0.7" right="0.7" top="0.75" bottom="0.75" header="0.3" footer="0.3"/>
  <pageSetup paperSize="9" scale="8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view="pageBreakPreview" zoomScale="145" zoomScaleNormal="100" zoomScaleSheetLayoutView="145" workbookViewId="0">
      <selection activeCell="G2" sqref="G2:G4"/>
    </sheetView>
  </sheetViews>
  <sheetFormatPr defaultRowHeight="18" customHeight="1" x14ac:dyDescent="0.2"/>
  <cols>
    <col min="1" max="1" width="5.5703125" style="2" customWidth="1"/>
    <col min="2" max="2" width="12.42578125" style="2" customWidth="1"/>
    <col min="3" max="7" width="17.7109375" style="2" customWidth="1"/>
    <col min="8" max="11" width="12.5703125" style="2" customWidth="1"/>
    <col min="12" max="16384" width="9.140625" style="2"/>
  </cols>
  <sheetData>
    <row r="1" spans="1:7" s="55" customFormat="1" ht="18" customHeight="1" thickBot="1" x14ac:dyDescent="0.25">
      <c r="A1" s="83" t="s">
        <v>36</v>
      </c>
      <c r="B1" s="83"/>
      <c r="C1" s="83"/>
      <c r="D1" s="83"/>
      <c r="E1" s="83"/>
      <c r="F1" s="83"/>
      <c r="G1" s="83"/>
    </row>
    <row r="2" spans="1:7" s="1" customFormat="1" ht="57" customHeight="1" x14ac:dyDescent="0.2">
      <c r="A2" s="89" t="s">
        <v>0</v>
      </c>
      <c r="B2" s="90"/>
      <c r="C2" s="80" t="s">
        <v>1</v>
      </c>
      <c r="D2" s="80" t="s">
        <v>8</v>
      </c>
      <c r="E2" s="80" t="s">
        <v>7</v>
      </c>
      <c r="F2" s="80" t="s">
        <v>9</v>
      </c>
      <c r="G2" s="80" t="s">
        <v>10</v>
      </c>
    </row>
    <row r="3" spans="1:7" s="1" customFormat="1" ht="18" customHeight="1" x14ac:dyDescent="0.2">
      <c r="A3" s="3" t="s">
        <v>11</v>
      </c>
      <c r="B3" s="5">
        <f>Obdobie!B2</f>
        <v>41456</v>
      </c>
      <c r="C3" s="81"/>
      <c r="D3" s="81"/>
      <c r="E3" s="81"/>
      <c r="F3" s="81"/>
      <c r="G3" s="81"/>
    </row>
    <row r="4" spans="1:7" s="1" customFormat="1" ht="18" customHeight="1" thickBot="1" x14ac:dyDescent="0.25">
      <c r="A4" s="4" t="s">
        <v>12</v>
      </c>
      <c r="B4" s="6">
        <f>Obdobie!B3</f>
        <v>41639</v>
      </c>
      <c r="C4" s="82"/>
      <c r="D4" s="82"/>
      <c r="E4" s="82"/>
      <c r="F4" s="82"/>
      <c r="G4" s="82"/>
    </row>
    <row r="5" spans="1:7" ht="18" customHeight="1" thickBot="1" x14ac:dyDescent="0.25">
      <c r="A5" s="86" t="s">
        <v>2</v>
      </c>
      <c r="B5" s="87"/>
      <c r="C5" s="34">
        <v>0</v>
      </c>
      <c r="D5" s="35">
        <v>0</v>
      </c>
      <c r="E5" s="34">
        <v>0</v>
      </c>
      <c r="F5" s="35">
        <v>0</v>
      </c>
      <c r="G5" s="36">
        <v>0</v>
      </c>
    </row>
    <row r="6" spans="1:7" ht="18" customHeight="1" thickBot="1" x14ac:dyDescent="0.25">
      <c r="A6" s="86" t="s">
        <v>3</v>
      </c>
      <c r="B6" s="87"/>
      <c r="C6" s="34">
        <v>0</v>
      </c>
      <c r="D6" s="35">
        <v>0</v>
      </c>
      <c r="E6" s="34">
        <v>0</v>
      </c>
      <c r="F6" s="35">
        <v>0</v>
      </c>
      <c r="G6" s="36">
        <v>0</v>
      </c>
    </row>
    <row r="7" spans="1:7" ht="18" customHeight="1" thickBot="1" x14ac:dyDescent="0.25">
      <c r="A7" s="86" t="s">
        <v>4</v>
      </c>
      <c r="B7" s="87"/>
      <c r="C7" s="34">
        <v>0</v>
      </c>
      <c r="D7" s="35">
        <v>0</v>
      </c>
      <c r="E7" s="34">
        <v>0</v>
      </c>
      <c r="F7" s="35">
        <v>0</v>
      </c>
      <c r="G7" s="36">
        <v>0</v>
      </c>
    </row>
    <row r="8" spans="1:7" ht="18" customHeight="1" thickBot="1" x14ac:dyDescent="0.25">
      <c r="A8" s="86" t="s">
        <v>5</v>
      </c>
      <c r="B8" s="87"/>
      <c r="C8" s="34">
        <v>25</v>
      </c>
      <c r="D8" s="35">
        <v>124776.13</v>
      </c>
      <c r="E8" s="34">
        <v>3</v>
      </c>
      <c r="F8" s="35">
        <v>21920</v>
      </c>
      <c r="G8" s="36">
        <v>17.57</v>
      </c>
    </row>
    <row r="9" spans="1:7" ht="18" customHeight="1" thickBot="1" x14ac:dyDescent="0.25">
      <c r="A9" s="86" t="s">
        <v>6</v>
      </c>
      <c r="B9" s="87"/>
      <c r="C9" s="37">
        <v>25</v>
      </c>
      <c r="D9" s="36">
        <v>124776.13</v>
      </c>
      <c r="E9" s="37">
        <v>3</v>
      </c>
      <c r="F9" s="36">
        <v>21920</v>
      </c>
      <c r="G9" s="36">
        <v>17.57</v>
      </c>
    </row>
    <row r="11" spans="1:7" ht="18" customHeight="1" x14ac:dyDescent="0.2">
      <c r="A11" s="88" t="s">
        <v>15</v>
      </c>
      <c r="B11" s="88"/>
      <c r="C11" s="88"/>
    </row>
    <row r="12" spans="1:7" ht="69" customHeight="1" x14ac:dyDescent="0.2">
      <c r="A12" s="7" t="s">
        <v>16</v>
      </c>
      <c r="B12" s="85" t="s">
        <v>17</v>
      </c>
      <c r="C12" s="85"/>
      <c r="D12" s="85"/>
      <c r="E12" s="85"/>
      <c r="F12" s="85"/>
      <c r="G12" s="85"/>
    </row>
    <row r="13" spans="1:7" ht="17.25" customHeight="1" x14ac:dyDescent="0.2">
      <c r="A13" s="7" t="s">
        <v>18</v>
      </c>
      <c r="B13" s="85" t="s">
        <v>21</v>
      </c>
      <c r="C13" s="85"/>
      <c r="D13" s="85"/>
      <c r="E13" s="85"/>
      <c r="F13" s="85"/>
      <c r="G13" s="85"/>
    </row>
    <row r="14" spans="1:7" ht="25.5" customHeight="1" x14ac:dyDescent="0.2">
      <c r="A14" s="7" t="s">
        <v>19</v>
      </c>
      <c r="B14" s="85" t="s">
        <v>22</v>
      </c>
      <c r="C14" s="85"/>
      <c r="D14" s="85"/>
      <c r="E14" s="85"/>
      <c r="F14" s="85"/>
      <c r="G14" s="85"/>
    </row>
    <row r="15" spans="1:7" ht="25.5" customHeight="1" x14ac:dyDescent="0.2">
      <c r="A15" s="7" t="s">
        <v>20</v>
      </c>
      <c r="B15" s="85" t="s">
        <v>23</v>
      </c>
      <c r="C15" s="85"/>
      <c r="D15" s="85"/>
      <c r="E15" s="85"/>
      <c r="F15" s="85"/>
      <c r="G15" s="85"/>
    </row>
  </sheetData>
  <mergeCells count="17">
    <mergeCell ref="B15:G15"/>
    <mergeCell ref="A5:B5"/>
    <mergeCell ref="A6:B6"/>
    <mergeCell ref="A7:B7"/>
    <mergeCell ref="A8:B8"/>
    <mergeCell ref="A9:B9"/>
    <mergeCell ref="A11:C11"/>
    <mergeCell ref="F2:F4"/>
    <mergeCell ref="A1:G1"/>
    <mergeCell ref="B12:G12"/>
    <mergeCell ref="B13:G13"/>
    <mergeCell ref="B14:G14"/>
    <mergeCell ref="G2:G4"/>
    <mergeCell ref="A2:B2"/>
    <mergeCell ref="C2:C4"/>
    <mergeCell ref="D2:D4"/>
    <mergeCell ref="E2:E4"/>
  </mergeCells>
  <pageMargins left="0.7" right="0.7" top="0.75" bottom="0.75" header="0.3" footer="0.3"/>
  <pageSetup paperSize="9" scale="8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view="pageBreakPreview" zoomScale="145" zoomScaleNormal="100" zoomScaleSheetLayoutView="145" workbookViewId="0">
      <selection activeCell="B12" sqref="B12:G12"/>
    </sheetView>
  </sheetViews>
  <sheetFormatPr defaultRowHeight="18" customHeight="1" x14ac:dyDescent="0.2"/>
  <cols>
    <col min="1" max="1" width="5.5703125" style="2" customWidth="1"/>
    <col min="2" max="2" width="12.42578125" style="2" customWidth="1"/>
    <col min="3" max="7" width="17.7109375" style="2" customWidth="1"/>
    <col min="8" max="11" width="12.5703125" style="2" customWidth="1"/>
    <col min="12" max="16384" width="9.140625" style="2"/>
  </cols>
  <sheetData>
    <row r="1" spans="1:7" s="55" customFormat="1" ht="18" customHeight="1" thickBot="1" x14ac:dyDescent="0.25">
      <c r="A1" s="83" t="s">
        <v>37</v>
      </c>
      <c r="B1" s="83"/>
      <c r="C1" s="83"/>
      <c r="D1" s="83"/>
      <c r="E1" s="83"/>
      <c r="F1" s="83"/>
      <c r="G1" s="83"/>
    </row>
    <row r="2" spans="1:7" s="1" customFormat="1" ht="57" customHeight="1" x14ac:dyDescent="0.2">
      <c r="A2" s="89" t="s">
        <v>0</v>
      </c>
      <c r="B2" s="90"/>
      <c r="C2" s="80" t="s">
        <v>1</v>
      </c>
      <c r="D2" s="80" t="s">
        <v>8</v>
      </c>
      <c r="E2" s="80" t="s">
        <v>7</v>
      </c>
      <c r="F2" s="80" t="s">
        <v>9</v>
      </c>
      <c r="G2" s="80" t="s">
        <v>10</v>
      </c>
    </row>
    <row r="3" spans="1:7" s="1" customFormat="1" ht="18" customHeight="1" x14ac:dyDescent="0.2">
      <c r="A3" s="3" t="s">
        <v>11</v>
      </c>
      <c r="B3" s="5">
        <f>Obdobie!B2</f>
        <v>41456</v>
      </c>
      <c r="C3" s="81"/>
      <c r="D3" s="81"/>
      <c r="E3" s="81"/>
      <c r="F3" s="81"/>
      <c r="G3" s="81"/>
    </row>
    <row r="4" spans="1:7" s="1" customFormat="1" ht="18" customHeight="1" thickBot="1" x14ac:dyDescent="0.25">
      <c r="A4" s="4" t="s">
        <v>12</v>
      </c>
      <c r="B4" s="6">
        <f>Obdobie!B3</f>
        <v>41639</v>
      </c>
      <c r="C4" s="82"/>
      <c r="D4" s="82"/>
      <c r="E4" s="82"/>
      <c r="F4" s="82"/>
      <c r="G4" s="82"/>
    </row>
    <row r="5" spans="1:7" ht="18" customHeight="1" thickBot="1" x14ac:dyDescent="0.25">
      <c r="A5" s="86" t="s">
        <v>2</v>
      </c>
      <c r="B5" s="87"/>
      <c r="C5" s="32">
        <v>0</v>
      </c>
      <c r="D5" s="33">
        <v>0</v>
      </c>
      <c r="E5" s="32">
        <v>0</v>
      </c>
      <c r="F5" s="33">
        <v>0</v>
      </c>
      <c r="G5" s="31">
        <v>0</v>
      </c>
    </row>
    <row r="6" spans="1:7" ht="18" customHeight="1" thickBot="1" x14ac:dyDescent="0.25">
      <c r="A6" s="86" t="s">
        <v>3</v>
      </c>
      <c r="B6" s="87"/>
      <c r="C6" s="32">
        <v>8</v>
      </c>
      <c r="D6" s="33">
        <v>128409.33</v>
      </c>
      <c r="E6" s="32">
        <v>2</v>
      </c>
      <c r="F6" s="33">
        <v>61790</v>
      </c>
      <c r="G6" s="31">
        <v>48.12</v>
      </c>
    </row>
    <row r="7" spans="1:7" ht="18" customHeight="1" thickBot="1" x14ac:dyDescent="0.25">
      <c r="A7" s="86" t="s">
        <v>4</v>
      </c>
      <c r="B7" s="87"/>
      <c r="C7" s="32">
        <v>4</v>
      </c>
      <c r="D7" s="33">
        <v>61923.33</v>
      </c>
      <c r="E7" s="32">
        <v>3</v>
      </c>
      <c r="F7" s="33">
        <v>53525</v>
      </c>
      <c r="G7" s="31">
        <v>86.44</v>
      </c>
    </row>
    <row r="8" spans="1:7" ht="18" customHeight="1" thickBot="1" x14ac:dyDescent="0.25">
      <c r="A8" s="86" t="s">
        <v>5</v>
      </c>
      <c r="B8" s="87"/>
      <c r="C8" s="32">
        <v>28</v>
      </c>
      <c r="D8" s="33">
        <v>173924.04</v>
      </c>
      <c r="E8" s="32">
        <v>3</v>
      </c>
      <c r="F8" s="33">
        <v>27150</v>
      </c>
      <c r="G8" s="31">
        <v>15.61</v>
      </c>
    </row>
    <row r="9" spans="1:7" ht="18" customHeight="1" thickBot="1" x14ac:dyDescent="0.25">
      <c r="A9" s="86" t="s">
        <v>6</v>
      </c>
      <c r="B9" s="87"/>
      <c r="C9" s="30">
        <v>40</v>
      </c>
      <c r="D9" s="31">
        <v>364256.7</v>
      </c>
      <c r="E9" s="30">
        <v>8</v>
      </c>
      <c r="F9" s="31">
        <v>142465</v>
      </c>
      <c r="G9" s="31">
        <v>39.11</v>
      </c>
    </row>
    <row r="11" spans="1:7" ht="18" customHeight="1" x14ac:dyDescent="0.2">
      <c r="A11" s="88" t="s">
        <v>15</v>
      </c>
      <c r="B11" s="88"/>
      <c r="C11" s="88"/>
    </row>
    <row r="12" spans="1:7" ht="69" customHeight="1" x14ac:dyDescent="0.2">
      <c r="A12" s="7" t="s">
        <v>16</v>
      </c>
      <c r="B12" s="85" t="s">
        <v>17</v>
      </c>
      <c r="C12" s="85"/>
      <c r="D12" s="85"/>
      <c r="E12" s="85"/>
      <c r="F12" s="85"/>
      <c r="G12" s="85"/>
    </row>
    <row r="13" spans="1:7" ht="17.25" customHeight="1" x14ac:dyDescent="0.2">
      <c r="A13" s="7" t="s">
        <v>18</v>
      </c>
      <c r="B13" s="85" t="s">
        <v>21</v>
      </c>
      <c r="C13" s="85"/>
      <c r="D13" s="85"/>
      <c r="E13" s="85"/>
      <c r="F13" s="85"/>
      <c r="G13" s="85"/>
    </row>
    <row r="14" spans="1:7" ht="25.5" customHeight="1" x14ac:dyDescent="0.2">
      <c r="A14" s="7" t="s">
        <v>19</v>
      </c>
      <c r="B14" s="85" t="s">
        <v>22</v>
      </c>
      <c r="C14" s="85"/>
      <c r="D14" s="85"/>
      <c r="E14" s="85"/>
      <c r="F14" s="85"/>
      <c r="G14" s="85"/>
    </row>
    <row r="15" spans="1:7" ht="25.5" customHeight="1" x14ac:dyDescent="0.2">
      <c r="A15" s="7" t="s">
        <v>20</v>
      </c>
      <c r="B15" s="85" t="s">
        <v>23</v>
      </c>
      <c r="C15" s="85"/>
      <c r="D15" s="85"/>
      <c r="E15" s="85"/>
      <c r="F15" s="85"/>
      <c r="G15" s="85"/>
    </row>
  </sheetData>
  <mergeCells count="17">
    <mergeCell ref="B15:G15"/>
    <mergeCell ref="A5:B5"/>
    <mergeCell ref="A6:B6"/>
    <mergeCell ref="A7:B7"/>
    <mergeCell ref="A8:B8"/>
    <mergeCell ref="A9:B9"/>
    <mergeCell ref="A11:C11"/>
    <mergeCell ref="F2:F4"/>
    <mergeCell ref="A1:G1"/>
    <mergeCell ref="B12:G12"/>
    <mergeCell ref="B13:G13"/>
    <mergeCell ref="B14:G14"/>
    <mergeCell ref="G2:G4"/>
    <mergeCell ref="A2:B2"/>
    <mergeCell ref="C2:C4"/>
    <mergeCell ref="D2:D4"/>
    <mergeCell ref="E2:E4"/>
  </mergeCells>
  <pageMargins left="0.7" right="0.7" top="0.75" bottom="0.75" header="0.3" footer="0.3"/>
  <pageSetup paperSize="9" scale="8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="140" zoomScaleNormal="140" workbookViewId="0">
      <selection sqref="A1:G1"/>
    </sheetView>
  </sheetViews>
  <sheetFormatPr defaultRowHeight="18" customHeight="1" x14ac:dyDescent="0.2"/>
  <cols>
    <col min="1" max="1" width="5.5703125" style="25" customWidth="1"/>
    <col min="2" max="2" width="12.42578125" style="25" customWidth="1"/>
    <col min="3" max="7" width="17.7109375" style="25" customWidth="1"/>
    <col min="8" max="11" width="12.5703125" style="25" customWidth="1"/>
    <col min="12" max="16384" width="9.140625" style="25"/>
  </cols>
  <sheetData>
    <row r="1" spans="1:7" s="53" customFormat="1" ht="18" customHeight="1" thickBot="1" x14ac:dyDescent="0.25">
      <c r="A1" s="107" t="s">
        <v>38</v>
      </c>
      <c r="B1" s="107"/>
      <c r="C1" s="107"/>
      <c r="D1" s="107"/>
      <c r="E1" s="107"/>
      <c r="F1" s="107"/>
      <c r="G1" s="107"/>
    </row>
    <row r="2" spans="1:7" s="24" customFormat="1" ht="57" customHeight="1" x14ac:dyDescent="0.2">
      <c r="A2" s="117" t="s">
        <v>0</v>
      </c>
      <c r="B2" s="118"/>
      <c r="C2" s="104" t="s">
        <v>1</v>
      </c>
      <c r="D2" s="104" t="s">
        <v>8</v>
      </c>
      <c r="E2" s="104" t="s">
        <v>7</v>
      </c>
      <c r="F2" s="104" t="s">
        <v>9</v>
      </c>
      <c r="G2" s="114" t="s">
        <v>10</v>
      </c>
    </row>
    <row r="3" spans="1:7" s="24" customFormat="1" ht="18" customHeight="1" x14ac:dyDescent="0.2">
      <c r="A3" s="28" t="s">
        <v>11</v>
      </c>
      <c r="B3" s="26">
        <f>Obdobie!B2</f>
        <v>41456</v>
      </c>
      <c r="C3" s="105"/>
      <c r="D3" s="105"/>
      <c r="E3" s="105"/>
      <c r="F3" s="105"/>
      <c r="G3" s="115"/>
    </row>
    <row r="4" spans="1:7" s="24" customFormat="1" ht="18" customHeight="1" thickBot="1" x14ac:dyDescent="0.25">
      <c r="A4" s="29" t="s">
        <v>12</v>
      </c>
      <c r="B4" s="27">
        <f>Obdobie!B3</f>
        <v>41639</v>
      </c>
      <c r="C4" s="106"/>
      <c r="D4" s="106"/>
      <c r="E4" s="106"/>
      <c r="F4" s="106"/>
      <c r="G4" s="116"/>
    </row>
    <row r="5" spans="1:7" ht="18" customHeight="1" thickBot="1" x14ac:dyDescent="0.25">
      <c r="A5" s="109" t="s">
        <v>2</v>
      </c>
      <c r="B5" s="110"/>
      <c r="C5" s="34">
        <v>0</v>
      </c>
      <c r="D5" s="35">
        <v>0</v>
      </c>
      <c r="E5" s="34">
        <v>0</v>
      </c>
      <c r="F5" s="35">
        <v>0</v>
      </c>
      <c r="G5" s="38">
        <v>0</v>
      </c>
    </row>
    <row r="6" spans="1:7" ht="18" customHeight="1" thickBot="1" x14ac:dyDescent="0.25">
      <c r="A6" s="109" t="s">
        <v>3</v>
      </c>
      <c r="B6" s="110"/>
      <c r="C6" s="34">
        <v>2</v>
      </c>
      <c r="D6" s="35">
        <v>2394263.48</v>
      </c>
      <c r="E6" s="34">
        <v>1</v>
      </c>
      <c r="F6" s="35">
        <v>338333.34</v>
      </c>
      <c r="G6" s="38">
        <f t="shared" ref="G6:G9" si="0">ROUND(F6/(D6/100),2)</f>
        <v>14.13</v>
      </c>
    </row>
    <row r="7" spans="1:7" ht="18" customHeight="1" thickBot="1" x14ac:dyDescent="0.25">
      <c r="A7" s="109" t="s">
        <v>4</v>
      </c>
      <c r="B7" s="110"/>
      <c r="C7" s="34">
        <v>0</v>
      </c>
      <c r="D7" s="35">
        <v>0</v>
      </c>
      <c r="E7" s="34">
        <v>0</v>
      </c>
      <c r="F7" s="35">
        <v>0</v>
      </c>
      <c r="G7" s="38">
        <v>0</v>
      </c>
    </row>
    <row r="8" spans="1:7" ht="18" customHeight="1" thickBot="1" x14ac:dyDescent="0.25">
      <c r="A8" s="109" t="s">
        <v>5</v>
      </c>
      <c r="B8" s="110"/>
      <c r="C8" s="34">
        <v>0</v>
      </c>
      <c r="D8" s="35">
        <v>0</v>
      </c>
      <c r="E8" s="34">
        <v>0</v>
      </c>
      <c r="F8" s="35">
        <v>0</v>
      </c>
      <c r="G8" s="38">
        <v>0</v>
      </c>
    </row>
    <row r="9" spans="1:7" ht="18" customHeight="1" thickBot="1" x14ac:dyDescent="0.25">
      <c r="A9" s="111" t="s">
        <v>6</v>
      </c>
      <c r="B9" s="112"/>
      <c r="C9" s="39">
        <f>SUM(C5:C8)</f>
        <v>2</v>
      </c>
      <c r="D9" s="38">
        <f>SUM(D5:D8)</f>
        <v>2394263.48</v>
      </c>
      <c r="E9" s="39">
        <f>SUM(E5:E8)</f>
        <v>1</v>
      </c>
      <c r="F9" s="38">
        <f>SUM(F5:F8)</f>
        <v>338333.34</v>
      </c>
      <c r="G9" s="38">
        <f t="shared" si="0"/>
        <v>14.13</v>
      </c>
    </row>
    <row r="10" spans="1:7" ht="18" customHeight="1" x14ac:dyDescent="0.2">
      <c r="A10" s="44"/>
      <c r="B10" s="44"/>
      <c r="C10" s="44"/>
      <c r="D10" s="44"/>
      <c r="E10" s="44"/>
      <c r="F10" s="44"/>
      <c r="G10" s="44"/>
    </row>
    <row r="11" spans="1:7" ht="18" customHeight="1" x14ac:dyDescent="0.2">
      <c r="A11" s="113" t="s">
        <v>15</v>
      </c>
      <c r="B11" s="113"/>
      <c r="C11" s="113"/>
      <c r="D11" s="44"/>
      <c r="E11" s="44"/>
      <c r="F11" s="44"/>
      <c r="G11" s="44"/>
    </row>
    <row r="12" spans="1:7" ht="69" customHeight="1" x14ac:dyDescent="0.2">
      <c r="A12" s="45" t="s">
        <v>16</v>
      </c>
      <c r="B12" s="108" t="s">
        <v>17</v>
      </c>
      <c r="C12" s="108"/>
      <c r="D12" s="108"/>
      <c r="E12" s="108"/>
      <c r="F12" s="108"/>
      <c r="G12" s="108"/>
    </row>
    <row r="13" spans="1:7" ht="17.25" customHeight="1" x14ac:dyDescent="0.2">
      <c r="A13" s="45" t="s">
        <v>18</v>
      </c>
      <c r="B13" s="108" t="s">
        <v>21</v>
      </c>
      <c r="C13" s="108"/>
      <c r="D13" s="108"/>
      <c r="E13" s="108"/>
      <c r="F13" s="108"/>
      <c r="G13" s="108"/>
    </row>
    <row r="14" spans="1:7" ht="25.5" customHeight="1" x14ac:dyDescent="0.2">
      <c r="A14" s="45" t="s">
        <v>19</v>
      </c>
      <c r="B14" s="108" t="s">
        <v>22</v>
      </c>
      <c r="C14" s="108"/>
      <c r="D14" s="108"/>
      <c r="E14" s="108"/>
      <c r="F14" s="108"/>
      <c r="G14" s="108"/>
    </row>
    <row r="15" spans="1:7" ht="25.5" customHeight="1" x14ac:dyDescent="0.2">
      <c r="A15" s="45" t="s">
        <v>20</v>
      </c>
      <c r="B15" s="108" t="s">
        <v>23</v>
      </c>
      <c r="C15" s="108"/>
      <c r="D15" s="108"/>
      <c r="E15" s="108"/>
      <c r="F15" s="108"/>
      <c r="G15" s="108"/>
    </row>
    <row r="16" spans="1:7" ht="18" customHeight="1" x14ac:dyDescent="0.2">
      <c r="A16" s="44"/>
      <c r="B16" s="44"/>
      <c r="C16" s="44"/>
      <c r="D16" s="44"/>
      <c r="E16" s="44"/>
      <c r="F16" s="44"/>
      <c r="G16" s="44"/>
    </row>
  </sheetData>
  <mergeCells count="17">
    <mergeCell ref="B15:G15"/>
    <mergeCell ref="A5:B5"/>
    <mergeCell ref="A6:B6"/>
    <mergeCell ref="A7:B7"/>
    <mergeCell ref="A8:B8"/>
    <mergeCell ref="A9:B9"/>
    <mergeCell ref="A11:C11"/>
    <mergeCell ref="F2:F4"/>
    <mergeCell ref="A1:G1"/>
    <mergeCell ref="B12:G12"/>
    <mergeCell ref="B13:G13"/>
    <mergeCell ref="B14:G14"/>
    <mergeCell ref="G2:G4"/>
    <mergeCell ref="A2:B2"/>
    <mergeCell ref="C2:C4"/>
    <mergeCell ref="D2:D4"/>
    <mergeCell ref="E2:E4"/>
  </mergeCells>
  <pageMargins left="0.7" right="0.7" top="0.75" bottom="0.75" header="0.3" footer="0.3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="140" zoomScaleNormal="140" workbookViewId="0">
      <selection sqref="A1:G1"/>
    </sheetView>
  </sheetViews>
  <sheetFormatPr defaultRowHeight="18" customHeight="1" x14ac:dyDescent="0.2"/>
  <cols>
    <col min="1" max="1" width="5.5703125" style="25" customWidth="1"/>
    <col min="2" max="2" width="12.42578125" style="25" customWidth="1"/>
    <col min="3" max="7" width="17.7109375" style="25" customWidth="1"/>
    <col min="8" max="11" width="12.5703125" style="25" customWidth="1"/>
    <col min="12" max="16384" width="9.140625" style="25"/>
  </cols>
  <sheetData>
    <row r="1" spans="1:7" s="53" customFormat="1" ht="18" customHeight="1" thickBot="1" x14ac:dyDescent="0.25">
      <c r="A1" s="107" t="s">
        <v>39</v>
      </c>
      <c r="B1" s="107"/>
      <c r="C1" s="107"/>
      <c r="D1" s="107"/>
      <c r="E1" s="107"/>
      <c r="F1" s="107"/>
      <c r="G1" s="107"/>
    </row>
    <row r="2" spans="1:7" s="24" customFormat="1" ht="57" customHeight="1" x14ac:dyDescent="0.2">
      <c r="A2" s="117" t="s">
        <v>0</v>
      </c>
      <c r="B2" s="118"/>
      <c r="C2" s="104" t="s">
        <v>1</v>
      </c>
      <c r="D2" s="104" t="s">
        <v>8</v>
      </c>
      <c r="E2" s="104" t="s">
        <v>7</v>
      </c>
      <c r="F2" s="104" t="s">
        <v>9</v>
      </c>
      <c r="G2" s="114" t="s">
        <v>10</v>
      </c>
    </row>
    <row r="3" spans="1:7" s="24" customFormat="1" ht="18" customHeight="1" x14ac:dyDescent="0.2">
      <c r="A3" s="28" t="s">
        <v>11</v>
      </c>
      <c r="B3" s="26">
        <f>Obdobie!B2</f>
        <v>41456</v>
      </c>
      <c r="C3" s="105"/>
      <c r="D3" s="105"/>
      <c r="E3" s="105"/>
      <c r="F3" s="105"/>
      <c r="G3" s="115"/>
    </row>
    <row r="4" spans="1:7" s="24" customFormat="1" ht="18" customHeight="1" thickBot="1" x14ac:dyDescent="0.25">
      <c r="A4" s="29" t="s">
        <v>12</v>
      </c>
      <c r="B4" s="27">
        <f>Obdobie!B3</f>
        <v>41639</v>
      </c>
      <c r="C4" s="106"/>
      <c r="D4" s="106"/>
      <c r="E4" s="106"/>
      <c r="F4" s="106"/>
      <c r="G4" s="116"/>
    </row>
    <row r="5" spans="1:7" ht="18" customHeight="1" thickBot="1" x14ac:dyDescent="0.25">
      <c r="A5" s="109" t="s">
        <v>2</v>
      </c>
      <c r="B5" s="110"/>
      <c r="C5" s="34">
        <v>0</v>
      </c>
      <c r="D5" s="35">
        <v>0</v>
      </c>
      <c r="E5" s="34">
        <v>0</v>
      </c>
      <c r="F5" s="35">
        <v>0</v>
      </c>
      <c r="G5" s="38">
        <v>0</v>
      </c>
    </row>
    <row r="6" spans="1:7" ht="18" customHeight="1" thickBot="1" x14ac:dyDescent="0.25">
      <c r="A6" s="109" t="s">
        <v>3</v>
      </c>
      <c r="B6" s="110"/>
      <c r="C6" s="34">
        <v>0</v>
      </c>
      <c r="D6" s="35">
        <v>0</v>
      </c>
      <c r="E6" s="34">
        <v>0</v>
      </c>
      <c r="F6" s="35">
        <v>0</v>
      </c>
      <c r="G6" s="38">
        <v>0</v>
      </c>
    </row>
    <row r="7" spans="1:7" ht="18" customHeight="1" thickBot="1" x14ac:dyDescent="0.25">
      <c r="A7" s="109" t="s">
        <v>4</v>
      </c>
      <c r="B7" s="110"/>
      <c r="C7" s="34">
        <v>1</v>
      </c>
      <c r="D7" s="35">
        <v>16800</v>
      </c>
      <c r="E7" s="34">
        <v>1</v>
      </c>
      <c r="F7" s="35">
        <v>16800</v>
      </c>
      <c r="G7" s="38">
        <f t="shared" ref="G7:G9" si="0">ROUND(F7/(D7/100),2)</f>
        <v>100</v>
      </c>
    </row>
    <row r="8" spans="1:7" ht="18" customHeight="1" thickBot="1" x14ac:dyDescent="0.25">
      <c r="A8" s="109" t="s">
        <v>5</v>
      </c>
      <c r="B8" s="110"/>
      <c r="C8" s="34">
        <v>0</v>
      </c>
      <c r="D8" s="35">
        <v>0</v>
      </c>
      <c r="E8" s="34">
        <v>0</v>
      </c>
      <c r="F8" s="35">
        <v>0</v>
      </c>
      <c r="G8" s="38">
        <v>0</v>
      </c>
    </row>
    <row r="9" spans="1:7" ht="18" customHeight="1" thickBot="1" x14ac:dyDescent="0.25">
      <c r="A9" s="111" t="s">
        <v>6</v>
      </c>
      <c r="B9" s="112"/>
      <c r="C9" s="39">
        <f>SUM(C5:C8)</f>
        <v>1</v>
      </c>
      <c r="D9" s="38">
        <f>SUM(D5:D8)</f>
        <v>16800</v>
      </c>
      <c r="E9" s="39">
        <f>SUM(E5:E8)</f>
        <v>1</v>
      </c>
      <c r="F9" s="38">
        <f>SUM(F5:F8)</f>
        <v>16800</v>
      </c>
      <c r="G9" s="38">
        <f t="shared" si="0"/>
        <v>100</v>
      </c>
    </row>
    <row r="10" spans="1:7" ht="18" customHeight="1" x14ac:dyDescent="0.2">
      <c r="A10" s="46"/>
      <c r="B10" s="46"/>
      <c r="C10" s="46"/>
      <c r="D10" s="46"/>
      <c r="E10" s="46"/>
      <c r="F10" s="46"/>
      <c r="G10" s="46"/>
    </row>
    <row r="11" spans="1:7" ht="18" customHeight="1" x14ac:dyDescent="0.2">
      <c r="A11" s="101" t="s">
        <v>15</v>
      </c>
      <c r="B11" s="101"/>
      <c r="C11" s="101"/>
      <c r="D11" s="46"/>
      <c r="E11" s="46"/>
      <c r="F11" s="46"/>
      <c r="G11" s="46"/>
    </row>
    <row r="12" spans="1:7" ht="69" customHeight="1" x14ac:dyDescent="0.2">
      <c r="A12" s="47" t="s">
        <v>16</v>
      </c>
      <c r="B12" s="98" t="s">
        <v>17</v>
      </c>
      <c r="C12" s="98"/>
      <c r="D12" s="98"/>
      <c r="E12" s="98"/>
      <c r="F12" s="98"/>
      <c r="G12" s="98"/>
    </row>
    <row r="13" spans="1:7" ht="17.25" customHeight="1" x14ac:dyDescent="0.2">
      <c r="A13" s="47" t="s">
        <v>18</v>
      </c>
      <c r="B13" s="98" t="s">
        <v>21</v>
      </c>
      <c r="C13" s="98"/>
      <c r="D13" s="98"/>
      <c r="E13" s="98"/>
      <c r="F13" s="98"/>
      <c r="G13" s="98"/>
    </row>
    <row r="14" spans="1:7" ht="25.5" customHeight="1" x14ac:dyDescent="0.2">
      <c r="A14" s="47" t="s">
        <v>19</v>
      </c>
      <c r="B14" s="98" t="s">
        <v>22</v>
      </c>
      <c r="C14" s="98"/>
      <c r="D14" s="98"/>
      <c r="E14" s="98"/>
      <c r="F14" s="98"/>
      <c r="G14" s="98"/>
    </row>
    <row r="15" spans="1:7" ht="25.5" customHeight="1" x14ac:dyDescent="0.2">
      <c r="A15" s="47" t="s">
        <v>20</v>
      </c>
      <c r="B15" s="98" t="s">
        <v>23</v>
      </c>
      <c r="C15" s="98"/>
      <c r="D15" s="98"/>
      <c r="E15" s="98"/>
      <c r="F15" s="98"/>
      <c r="G15" s="98"/>
    </row>
  </sheetData>
  <mergeCells count="17">
    <mergeCell ref="A1:G1"/>
    <mergeCell ref="G2:G4"/>
    <mergeCell ref="A2:B2"/>
    <mergeCell ref="C2:C4"/>
    <mergeCell ref="D2:D4"/>
    <mergeCell ref="E2:E4"/>
    <mergeCell ref="F2:F4"/>
    <mergeCell ref="B12:G12"/>
    <mergeCell ref="B13:G13"/>
    <mergeCell ref="B14:G14"/>
    <mergeCell ref="B15:G15"/>
    <mergeCell ref="A5:B5"/>
    <mergeCell ref="A6:B6"/>
    <mergeCell ref="A7:B7"/>
    <mergeCell ref="A8:B8"/>
    <mergeCell ref="A9:B9"/>
    <mergeCell ref="A11:C11"/>
  </mergeCells>
  <pageMargins left="0.7" right="0.7" top="0.75" bottom="0.75" header="0.3" footer="0.3"/>
  <pageSetup paperSize="9" scale="8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="140" zoomScaleNormal="140" workbookViewId="0">
      <selection activeCell="K14" sqref="K14"/>
    </sheetView>
  </sheetViews>
  <sheetFormatPr defaultRowHeight="18" customHeight="1" x14ac:dyDescent="0.2"/>
  <cols>
    <col min="1" max="1" width="5.5703125" style="25" customWidth="1"/>
    <col min="2" max="2" width="12.42578125" style="25" customWidth="1"/>
    <col min="3" max="7" width="17.7109375" style="25" customWidth="1"/>
    <col min="8" max="11" width="12.5703125" style="25" customWidth="1"/>
    <col min="12" max="16384" width="9.140625" style="25"/>
  </cols>
  <sheetData>
    <row r="1" spans="1:7" s="53" customFormat="1" ht="18" customHeight="1" thickBot="1" x14ac:dyDescent="0.25">
      <c r="A1" s="107" t="s">
        <v>40</v>
      </c>
      <c r="B1" s="107"/>
      <c r="C1" s="107"/>
      <c r="D1" s="107"/>
      <c r="E1" s="107"/>
      <c r="F1" s="107"/>
      <c r="G1" s="107"/>
    </row>
    <row r="2" spans="1:7" s="24" customFormat="1" ht="57" customHeight="1" x14ac:dyDescent="0.2">
      <c r="A2" s="126" t="s">
        <v>0</v>
      </c>
      <c r="B2" s="127"/>
      <c r="C2" s="128" t="s">
        <v>1</v>
      </c>
      <c r="D2" s="128" t="s">
        <v>8</v>
      </c>
      <c r="E2" s="128" t="s">
        <v>7</v>
      </c>
      <c r="F2" s="128" t="s">
        <v>9</v>
      </c>
      <c r="G2" s="123" t="s">
        <v>10</v>
      </c>
    </row>
    <row r="3" spans="1:7" s="24" customFormat="1" ht="18" customHeight="1" x14ac:dyDescent="0.2">
      <c r="A3" s="56" t="s">
        <v>11</v>
      </c>
      <c r="B3" s="57">
        <f>Obdobie!B2</f>
        <v>41456</v>
      </c>
      <c r="C3" s="129"/>
      <c r="D3" s="129"/>
      <c r="E3" s="129"/>
      <c r="F3" s="129"/>
      <c r="G3" s="124"/>
    </row>
    <row r="4" spans="1:7" s="24" customFormat="1" ht="18" customHeight="1" thickBot="1" x14ac:dyDescent="0.25">
      <c r="A4" s="58" t="s">
        <v>12</v>
      </c>
      <c r="B4" s="59">
        <f>Obdobie!B3</f>
        <v>41639</v>
      </c>
      <c r="C4" s="130"/>
      <c r="D4" s="130"/>
      <c r="E4" s="130"/>
      <c r="F4" s="130"/>
      <c r="G4" s="125"/>
    </row>
    <row r="5" spans="1:7" ht="18" customHeight="1" thickBot="1" x14ac:dyDescent="0.25">
      <c r="A5" s="119" t="s">
        <v>2</v>
      </c>
      <c r="B5" s="120"/>
      <c r="C5" s="60">
        <v>0</v>
      </c>
      <c r="D5" s="61">
        <v>0</v>
      </c>
      <c r="E5" s="60">
        <v>0</v>
      </c>
      <c r="F5" s="61">
        <v>0</v>
      </c>
      <c r="G5" s="62">
        <v>0</v>
      </c>
    </row>
    <row r="6" spans="1:7" ht="18" customHeight="1" thickBot="1" x14ac:dyDescent="0.25">
      <c r="A6" s="119" t="s">
        <v>3</v>
      </c>
      <c r="B6" s="120"/>
      <c r="C6" s="60">
        <v>0</v>
      </c>
      <c r="D6" s="61">
        <v>0</v>
      </c>
      <c r="E6" s="60">
        <v>0</v>
      </c>
      <c r="F6" s="61">
        <v>0</v>
      </c>
      <c r="G6" s="62">
        <v>0</v>
      </c>
    </row>
    <row r="7" spans="1:7" ht="18" customHeight="1" thickBot="1" x14ac:dyDescent="0.25">
      <c r="A7" s="119" t="s">
        <v>4</v>
      </c>
      <c r="B7" s="120"/>
      <c r="C7" s="60">
        <v>0</v>
      </c>
      <c r="D7" s="61">
        <v>0</v>
      </c>
      <c r="E7" s="60">
        <v>0</v>
      </c>
      <c r="F7" s="61">
        <v>0</v>
      </c>
      <c r="G7" s="62">
        <v>0</v>
      </c>
    </row>
    <row r="8" spans="1:7" ht="18" customHeight="1" thickBot="1" x14ac:dyDescent="0.25">
      <c r="A8" s="119" t="s">
        <v>5</v>
      </c>
      <c r="B8" s="120"/>
      <c r="C8" s="60">
        <v>0</v>
      </c>
      <c r="D8" s="61">
        <v>0</v>
      </c>
      <c r="E8" s="60">
        <v>0</v>
      </c>
      <c r="F8" s="61">
        <v>0</v>
      </c>
      <c r="G8" s="62">
        <v>0</v>
      </c>
    </row>
    <row r="9" spans="1:7" ht="18" customHeight="1" thickBot="1" x14ac:dyDescent="0.25">
      <c r="A9" s="121" t="s">
        <v>6</v>
      </c>
      <c r="B9" s="122"/>
      <c r="C9" s="63">
        <f>SUM(C5:C8)</f>
        <v>0</v>
      </c>
      <c r="D9" s="62">
        <f>SUM(D5:D8)</f>
        <v>0</v>
      </c>
      <c r="E9" s="63">
        <f>SUM(E5:E8)</f>
        <v>0</v>
      </c>
      <c r="F9" s="62">
        <f>SUM(F5:F8)</f>
        <v>0</v>
      </c>
      <c r="G9" s="62">
        <v>0</v>
      </c>
    </row>
    <row r="10" spans="1:7" ht="18" customHeight="1" x14ac:dyDescent="0.2">
      <c r="A10" s="44"/>
      <c r="B10" s="44"/>
      <c r="C10" s="44"/>
      <c r="D10" s="44"/>
      <c r="E10" s="44"/>
      <c r="F10" s="44"/>
      <c r="G10" s="44"/>
    </row>
    <row r="11" spans="1:7" ht="18" customHeight="1" x14ac:dyDescent="0.2">
      <c r="A11" s="113" t="s">
        <v>15</v>
      </c>
      <c r="B11" s="113"/>
      <c r="C11" s="113"/>
      <c r="D11" s="44"/>
      <c r="E11" s="44"/>
      <c r="F11" s="44"/>
      <c r="G11" s="44"/>
    </row>
    <row r="12" spans="1:7" ht="69" customHeight="1" x14ac:dyDescent="0.2">
      <c r="A12" s="45" t="s">
        <v>16</v>
      </c>
      <c r="B12" s="108" t="s">
        <v>17</v>
      </c>
      <c r="C12" s="108"/>
      <c r="D12" s="108"/>
      <c r="E12" s="108"/>
      <c r="F12" s="108"/>
      <c r="G12" s="108"/>
    </row>
    <row r="13" spans="1:7" ht="17.25" customHeight="1" x14ac:dyDescent="0.2">
      <c r="A13" s="45" t="s">
        <v>18</v>
      </c>
      <c r="B13" s="108" t="s">
        <v>21</v>
      </c>
      <c r="C13" s="108"/>
      <c r="D13" s="108"/>
      <c r="E13" s="108"/>
      <c r="F13" s="108"/>
      <c r="G13" s="108"/>
    </row>
    <row r="14" spans="1:7" ht="25.5" customHeight="1" x14ac:dyDescent="0.2">
      <c r="A14" s="45" t="s">
        <v>19</v>
      </c>
      <c r="B14" s="108" t="s">
        <v>22</v>
      </c>
      <c r="C14" s="108"/>
      <c r="D14" s="108"/>
      <c r="E14" s="108"/>
      <c r="F14" s="108"/>
      <c r="G14" s="108"/>
    </row>
    <row r="15" spans="1:7" ht="25.5" customHeight="1" x14ac:dyDescent="0.2">
      <c r="A15" s="45" t="s">
        <v>20</v>
      </c>
      <c r="B15" s="108" t="s">
        <v>23</v>
      </c>
      <c r="C15" s="108"/>
      <c r="D15" s="108"/>
      <c r="E15" s="108"/>
      <c r="F15" s="108"/>
      <c r="G15" s="108"/>
    </row>
  </sheetData>
  <mergeCells count="17">
    <mergeCell ref="A1:G1"/>
    <mergeCell ref="G2:G4"/>
    <mergeCell ref="A2:B2"/>
    <mergeCell ref="C2:C4"/>
    <mergeCell ref="D2:D4"/>
    <mergeCell ref="E2:E4"/>
    <mergeCell ref="F2:F4"/>
    <mergeCell ref="B12:G12"/>
    <mergeCell ref="B13:G13"/>
    <mergeCell ref="B14:G14"/>
    <mergeCell ref="B15:G15"/>
    <mergeCell ref="A5:B5"/>
    <mergeCell ref="A6:B6"/>
    <mergeCell ref="A7:B7"/>
    <mergeCell ref="A8:B8"/>
    <mergeCell ref="A9:B9"/>
    <mergeCell ref="A11:C11"/>
  </mergeCells>
  <pageMargins left="0.7" right="0.7" top="0.75" bottom="0.75" header="0.3" footer="0.3"/>
  <pageSetup paperSize="9" scale="8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="140" zoomScaleNormal="140" workbookViewId="0">
      <selection sqref="A1:G15"/>
    </sheetView>
  </sheetViews>
  <sheetFormatPr defaultRowHeight="18" customHeight="1" x14ac:dyDescent="0.2"/>
  <cols>
    <col min="1" max="1" width="5.5703125" style="25" customWidth="1"/>
    <col min="2" max="2" width="12.42578125" style="25" customWidth="1"/>
    <col min="3" max="7" width="17.7109375" style="25" customWidth="1"/>
    <col min="8" max="11" width="12.5703125" style="25" customWidth="1"/>
    <col min="12" max="16384" width="9.140625" style="25"/>
  </cols>
  <sheetData>
    <row r="1" spans="1:7" s="53" customFormat="1" ht="18" customHeight="1" thickBot="1" x14ac:dyDescent="0.25">
      <c r="A1" s="107" t="s">
        <v>41</v>
      </c>
      <c r="B1" s="107"/>
      <c r="C1" s="107"/>
      <c r="D1" s="107"/>
      <c r="E1" s="107"/>
      <c r="F1" s="107"/>
      <c r="G1" s="107"/>
    </row>
    <row r="2" spans="1:7" s="24" customFormat="1" ht="57" customHeight="1" x14ac:dyDescent="0.2">
      <c r="A2" s="126" t="s">
        <v>0</v>
      </c>
      <c r="B2" s="127"/>
      <c r="C2" s="128" t="s">
        <v>1</v>
      </c>
      <c r="D2" s="128" t="s">
        <v>8</v>
      </c>
      <c r="E2" s="128" t="s">
        <v>7</v>
      </c>
      <c r="F2" s="128" t="s">
        <v>9</v>
      </c>
      <c r="G2" s="123" t="s">
        <v>10</v>
      </c>
    </row>
    <row r="3" spans="1:7" s="24" customFormat="1" ht="18" customHeight="1" x14ac:dyDescent="0.2">
      <c r="A3" s="56" t="s">
        <v>11</v>
      </c>
      <c r="B3" s="57">
        <f>Obdobie!B2</f>
        <v>41456</v>
      </c>
      <c r="C3" s="129"/>
      <c r="D3" s="129"/>
      <c r="E3" s="129"/>
      <c r="F3" s="129"/>
      <c r="G3" s="124"/>
    </row>
    <row r="4" spans="1:7" s="24" customFormat="1" ht="18" customHeight="1" thickBot="1" x14ac:dyDescent="0.25">
      <c r="A4" s="58" t="s">
        <v>12</v>
      </c>
      <c r="B4" s="59">
        <f>Obdobie!B3</f>
        <v>41639</v>
      </c>
      <c r="C4" s="130"/>
      <c r="D4" s="130"/>
      <c r="E4" s="130"/>
      <c r="F4" s="130"/>
      <c r="G4" s="125"/>
    </row>
    <row r="5" spans="1:7" ht="18" customHeight="1" thickBot="1" x14ac:dyDescent="0.25">
      <c r="A5" s="119" t="s">
        <v>2</v>
      </c>
      <c r="B5" s="120"/>
      <c r="C5" s="60">
        <v>0</v>
      </c>
      <c r="D5" s="61">
        <v>0</v>
      </c>
      <c r="E5" s="60">
        <v>0</v>
      </c>
      <c r="F5" s="61">
        <v>0</v>
      </c>
      <c r="G5" s="62">
        <v>0</v>
      </c>
    </row>
    <row r="6" spans="1:7" ht="18" customHeight="1" thickBot="1" x14ac:dyDescent="0.25">
      <c r="A6" s="119" t="s">
        <v>3</v>
      </c>
      <c r="B6" s="120"/>
      <c r="C6" s="60">
        <v>0</v>
      </c>
      <c r="D6" s="61">
        <v>0</v>
      </c>
      <c r="E6" s="60">
        <v>0</v>
      </c>
      <c r="F6" s="61">
        <v>0</v>
      </c>
      <c r="G6" s="62">
        <v>0</v>
      </c>
    </row>
    <row r="7" spans="1:7" ht="18" customHeight="1" thickBot="1" x14ac:dyDescent="0.25">
      <c r="A7" s="119" t="s">
        <v>4</v>
      </c>
      <c r="B7" s="120"/>
      <c r="C7" s="60">
        <v>0</v>
      </c>
      <c r="D7" s="61">
        <v>0</v>
      </c>
      <c r="E7" s="60">
        <v>0</v>
      </c>
      <c r="F7" s="61">
        <v>0</v>
      </c>
      <c r="G7" s="62">
        <v>0</v>
      </c>
    </row>
    <row r="8" spans="1:7" ht="18" customHeight="1" thickBot="1" x14ac:dyDescent="0.25">
      <c r="A8" s="119" t="s">
        <v>5</v>
      </c>
      <c r="B8" s="120"/>
      <c r="C8" s="60">
        <v>0</v>
      </c>
      <c r="D8" s="61">
        <v>0</v>
      </c>
      <c r="E8" s="60">
        <v>0</v>
      </c>
      <c r="F8" s="61">
        <v>0</v>
      </c>
      <c r="G8" s="62">
        <v>0</v>
      </c>
    </row>
    <row r="9" spans="1:7" ht="18" customHeight="1" thickBot="1" x14ac:dyDescent="0.25">
      <c r="A9" s="121" t="s">
        <v>6</v>
      </c>
      <c r="B9" s="122"/>
      <c r="C9" s="63">
        <f>SUM(C5:C8)</f>
        <v>0</v>
      </c>
      <c r="D9" s="62">
        <f>SUM(D5:D8)</f>
        <v>0</v>
      </c>
      <c r="E9" s="63">
        <f>SUM(E5:E8)</f>
        <v>0</v>
      </c>
      <c r="F9" s="62">
        <f>SUM(F5:F8)</f>
        <v>0</v>
      </c>
      <c r="G9" s="62">
        <v>0</v>
      </c>
    </row>
    <row r="10" spans="1:7" ht="18" customHeight="1" x14ac:dyDescent="0.2">
      <c r="A10" s="44"/>
      <c r="B10" s="44"/>
      <c r="C10" s="44"/>
      <c r="D10" s="44"/>
      <c r="E10" s="44"/>
      <c r="F10" s="44"/>
      <c r="G10" s="44"/>
    </row>
    <row r="11" spans="1:7" ht="18" customHeight="1" x14ac:dyDescent="0.2">
      <c r="A11" s="113" t="s">
        <v>15</v>
      </c>
      <c r="B11" s="113"/>
      <c r="C11" s="113"/>
      <c r="D11" s="44"/>
      <c r="E11" s="44"/>
      <c r="F11" s="44"/>
      <c r="G11" s="44"/>
    </row>
    <row r="12" spans="1:7" ht="69" customHeight="1" x14ac:dyDescent="0.2">
      <c r="A12" s="45" t="s">
        <v>16</v>
      </c>
      <c r="B12" s="108" t="s">
        <v>17</v>
      </c>
      <c r="C12" s="108"/>
      <c r="D12" s="108"/>
      <c r="E12" s="108"/>
      <c r="F12" s="108"/>
      <c r="G12" s="108"/>
    </row>
    <row r="13" spans="1:7" ht="17.25" customHeight="1" x14ac:dyDescent="0.2">
      <c r="A13" s="45" t="s">
        <v>18</v>
      </c>
      <c r="B13" s="108" t="s">
        <v>21</v>
      </c>
      <c r="C13" s="108"/>
      <c r="D13" s="108"/>
      <c r="E13" s="108"/>
      <c r="F13" s="108"/>
      <c r="G13" s="108"/>
    </row>
    <row r="14" spans="1:7" ht="25.5" customHeight="1" x14ac:dyDescent="0.2">
      <c r="A14" s="45" t="s">
        <v>19</v>
      </c>
      <c r="B14" s="108" t="s">
        <v>22</v>
      </c>
      <c r="C14" s="108"/>
      <c r="D14" s="108"/>
      <c r="E14" s="108"/>
      <c r="F14" s="108"/>
      <c r="G14" s="108"/>
    </row>
    <row r="15" spans="1:7" ht="25.5" customHeight="1" x14ac:dyDescent="0.2">
      <c r="A15" s="45" t="s">
        <v>20</v>
      </c>
      <c r="B15" s="108" t="s">
        <v>23</v>
      </c>
      <c r="C15" s="108"/>
      <c r="D15" s="108"/>
      <c r="E15" s="108"/>
      <c r="F15" s="108"/>
      <c r="G15" s="108"/>
    </row>
  </sheetData>
  <mergeCells count="17">
    <mergeCell ref="A1:G1"/>
    <mergeCell ref="G2:G4"/>
    <mergeCell ref="A2:B2"/>
    <mergeCell ref="C2:C4"/>
    <mergeCell ref="D2:D4"/>
    <mergeCell ref="E2:E4"/>
    <mergeCell ref="F2:F4"/>
    <mergeCell ref="B12:G12"/>
    <mergeCell ref="B13:G13"/>
    <mergeCell ref="B14:G14"/>
    <mergeCell ref="B15:G15"/>
    <mergeCell ref="A5:B5"/>
    <mergeCell ref="A6:B6"/>
    <mergeCell ref="A7:B7"/>
    <mergeCell ref="A8:B8"/>
    <mergeCell ref="A9:B9"/>
    <mergeCell ref="A11:C11"/>
  </mergeCells>
  <pageMargins left="0.7" right="0.7" top="0.75" bottom="0.75" header="0.3" footer="0.3"/>
  <pageSetup paperSize="9" scale="8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="140" zoomScaleNormal="140" workbookViewId="0">
      <selection activeCell="I12" sqref="I12"/>
    </sheetView>
  </sheetViews>
  <sheetFormatPr defaultRowHeight="18" customHeight="1" x14ac:dyDescent="0.2"/>
  <cols>
    <col min="1" max="1" width="5.5703125" style="25" customWidth="1"/>
    <col min="2" max="2" width="12.42578125" style="25" customWidth="1"/>
    <col min="3" max="7" width="17.7109375" style="25" customWidth="1"/>
    <col min="8" max="11" width="12.5703125" style="25" customWidth="1"/>
    <col min="12" max="16384" width="9.140625" style="25"/>
  </cols>
  <sheetData>
    <row r="1" spans="1:7" s="53" customFormat="1" ht="18" customHeight="1" thickBot="1" x14ac:dyDescent="0.25">
      <c r="A1" s="107" t="s">
        <v>42</v>
      </c>
      <c r="B1" s="107"/>
      <c r="C1" s="107"/>
      <c r="D1" s="107"/>
      <c r="E1" s="107"/>
      <c r="F1" s="107"/>
      <c r="G1" s="107"/>
    </row>
    <row r="2" spans="1:7" s="24" customFormat="1" ht="57" customHeight="1" x14ac:dyDescent="0.2">
      <c r="A2" s="126" t="s">
        <v>0</v>
      </c>
      <c r="B2" s="127"/>
      <c r="C2" s="128" t="s">
        <v>1</v>
      </c>
      <c r="D2" s="128" t="s">
        <v>8</v>
      </c>
      <c r="E2" s="128" t="s">
        <v>7</v>
      </c>
      <c r="F2" s="128" t="s">
        <v>9</v>
      </c>
      <c r="G2" s="123" t="s">
        <v>10</v>
      </c>
    </row>
    <row r="3" spans="1:7" s="24" customFormat="1" ht="18" customHeight="1" x14ac:dyDescent="0.2">
      <c r="A3" s="56" t="s">
        <v>11</v>
      </c>
      <c r="B3" s="57">
        <f>Obdobie!B2</f>
        <v>41456</v>
      </c>
      <c r="C3" s="129"/>
      <c r="D3" s="129"/>
      <c r="E3" s="129"/>
      <c r="F3" s="129"/>
      <c r="G3" s="124"/>
    </row>
    <row r="4" spans="1:7" s="24" customFormat="1" ht="18" customHeight="1" thickBot="1" x14ac:dyDescent="0.25">
      <c r="A4" s="58" t="s">
        <v>12</v>
      </c>
      <c r="B4" s="59">
        <f>Obdobie!B3</f>
        <v>41639</v>
      </c>
      <c r="C4" s="130"/>
      <c r="D4" s="130"/>
      <c r="E4" s="130"/>
      <c r="F4" s="130"/>
      <c r="G4" s="125"/>
    </row>
    <row r="5" spans="1:7" ht="18" customHeight="1" thickBot="1" x14ac:dyDescent="0.25">
      <c r="A5" s="119" t="s">
        <v>2</v>
      </c>
      <c r="B5" s="120"/>
      <c r="C5" s="60">
        <v>127</v>
      </c>
      <c r="D5" s="61">
        <v>1064042777.61</v>
      </c>
      <c r="E5" s="60">
        <v>11</v>
      </c>
      <c r="F5" s="61">
        <v>102358136.95999999</v>
      </c>
      <c r="G5" s="62">
        <f>ROUND(F5/(D5/100),2)</f>
        <v>9.6199999999999992</v>
      </c>
    </row>
    <row r="6" spans="1:7" ht="18" customHeight="1" thickBot="1" x14ac:dyDescent="0.25">
      <c r="A6" s="119" t="s">
        <v>3</v>
      </c>
      <c r="B6" s="120"/>
      <c r="C6" s="60">
        <v>93</v>
      </c>
      <c r="D6" s="61">
        <v>91065764.920000002</v>
      </c>
      <c r="E6" s="60">
        <v>4</v>
      </c>
      <c r="F6" s="61">
        <v>5967124.54</v>
      </c>
      <c r="G6" s="62">
        <f t="shared" ref="G6:G9" si="0">ROUND(F6/(D6/100),2)</f>
        <v>6.55</v>
      </c>
    </row>
    <row r="7" spans="1:7" ht="18" customHeight="1" thickBot="1" x14ac:dyDescent="0.25">
      <c r="A7" s="119" t="s">
        <v>4</v>
      </c>
      <c r="B7" s="120"/>
      <c r="C7" s="60">
        <v>121</v>
      </c>
      <c r="D7" s="61">
        <v>52517248.719999999</v>
      </c>
      <c r="E7" s="60">
        <v>14</v>
      </c>
      <c r="F7" s="61">
        <v>4776244.07</v>
      </c>
      <c r="G7" s="62">
        <f t="shared" si="0"/>
        <v>9.09</v>
      </c>
    </row>
    <row r="8" spans="1:7" ht="18" customHeight="1" thickBot="1" x14ac:dyDescent="0.25">
      <c r="A8" s="119" t="s">
        <v>5</v>
      </c>
      <c r="B8" s="120"/>
      <c r="C8" s="60">
        <v>405</v>
      </c>
      <c r="D8" s="61">
        <v>4457443.03</v>
      </c>
      <c r="E8" s="60">
        <v>38</v>
      </c>
      <c r="F8" s="61">
        <v>967775.99</v>
      </c>
      <c r="G8" s="62">
        <f t="shared" si="0"/>
        <v>21.71</v>
      </c>
    </row>
    <row r="9" spans="1:7" ht="18" customHeight="1" thickBot="1" x14ac:dyDescent="0.25">
      <c r="A9" s="121" t="s">
        <v>6</v>
      </c>
      <c r="B9" s="122"/>
      <c r="C9" s="63">
        <f>SUM(C5:C8)</f>
        <v>746</v>
      </c>
      <c r="D9" s="62">
        <f>SUM(D5:D8)</f>
        <v>1212083234.28</v>
      </c>
      <c r="E9" s="63">
        <f>SUM(E5:E8)</f>
        <v>67</v>
      </c>
      <c r="F9" s="62">
        <f>SUM(F5:F8)</f>
        <v>114069281.55999999</v>
      </c>
      <c r="G9" s="62">
        <f t="shared" si="0"/>
        <v>9.41</v>
      </c>
    </row>
    <row r="10" spans="1:7" ht="18" customHeight="1" x14ac:dyDescent="0.2">
      <c r="A10" s="44"/>
      <c r="B10" s="44"/>
      <c r="C10" s="44"/>
      <c r="D10" s="44"/>
      <c r="E10" s="44"/>
      <c r="F10" s="44"/>
      <c r="G10" s="44"/>
    </row>
    <row r="11" spans="1:7" ht="18" customHeight="1" x14ac:dyDescent="0.2">
      <c r="A11" s="113" t="s">
        <v>15</v>
      </c>
      <c r="B11" s="113"/>
      <c r="C11" s="113"/>
      <c r="D11" s="44"/>
      <c r="E11" s="44"/>
      <c r="F11" s="44"/>
      <c r="G11" s="44"/>
    </row>
    <row r="12" spans="1:7" ht="69" customHeight="1" x14ac:dyDescent="0.2">
      <c r="A12" s="45" t="s">
        <v>16</v>
      </c>
      <c r="B12" s="108" t="s">
        <v>17</v>
      </c>
      <c r="C12" s="108"/>
      <c r="D12" s="108"/>
      <c r="E12" s="108"/>
      <c r="F12" s="108"/>
      <c r="G12" s="108"/>
    </row>
    <row r="13" spans="1:7" ht="17.25" customHeight="1" x14ac:dyDescent="0.2">
      <c r="A13" s="45" t="s">
        <v>18</v>
      </c>
      <c r="B13" s="108" t="s">
        <v>21</v>
      </c>
      <c r="C13" s="108"/>
      <c r="D13" s="108"/>
      <c r="E13" s="108"/>
      <c r="F13" s="108"/>
      <c r="G13" s="108"/>
    </row>
    <row r="14" spans="1:7" ht="25.5" customHeight="1" x14ac:dyDescent="0.2">
      <c r="A14" s="45" t="s">
        <v>19</v>
      </c>
      <c r="B14" s="108" t="s">
        <v>22</v>
      </c>
      <c r="C14" s="108"/>
      <c r="D14" s="108"/>
      <c r="E14" s="108"/>
      <c r="F14" s="108"/>
      <c r="G14" s="108"/>
    </row>
    <row r="15" spans="1:7" ht="25.5" customHeight="1" x14ac:dyDescent="0.2">
      <c r="A15" s="45" t="s">
        <v>20</v>
      </c>
      <c r="B15" s="108" t="s">
        <v>23</v>
      </c>
      <c r="C15" s="108"/>
      <c r="D15" s="108"/>
      <c r="E15" s="108"/>
      <c r="F15" s="108"/>
      <c r="G15" s="108"/>
    </row>
  </sheetData>
  <mergeCells count="17">
    <mergeCell ref="A1:G1"/>
    <mergeCell ref="G2:G4"/>
    <mergeCell ref="A2:B2"/>
    <mergeCell ref="C2:C4"/>
    <mergeCell ref="D2:D4"/>
    <mergeCell ref="E2:E4"/>
    <mergeCell ref="F2:F4"/>
    <mergeCell ref="B12:G12"/>
    <mergeCell ref="B13:G13"/>
    <mergeCell ref="B14:G14"/>
    <mergeCell ref="B15:G15"/>
    <mergeCell ref="A5:B5"/>
    <mergeCell ref="A6:B6"/>
    <mergeCell ref="A7:B7"/>
    <mergeCell ref="A8:B8"/>
    <mergeCell ref="A9:B9"/>
    <mergeCell ref="A11:C11"/>
  </mergeCells>
  <pageMargins left="0.7" right="0.7" top="0.75" bottom="0.75" header="0.3" footer="0.3"/>
  <pageSetup paperSize="9" scale="8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="140" zoomScaleNormal="140" workbookViewId="0">
      <selection activeCell="I14" sqref="I14"/>
    </sheetView>
  </sheetViews>
  <sheetFormatPr defaultRowHeight="18" customHeight="1" x14ac:dyDescent="0.2"/>
  <cols>
    <col min="1" max="1" width="5.5703125" style="25" customWidth="1"/>
    <col min="2" max="2" width="12.42578125" style="25" customWidth="1"/>
    <col min="3" max="7" width="17.7109375" style="25" customWidth="1"/>
    <col min="8" max="11" width="12.5703125" style="25" customWidth="1"/>
    <col min="12" max="16384" width="9.140625" style="25"/>
  </cols>
  <sheetData>
    <row r="1" spans="1:7" s="53" customFormat="1" ht="18" customHeight="1" thickBot="1" x14ac:dyDescent="0.25">
      <c r="A1" s="107" t="s">
        <v>43</v>
      </c>
      <c r="B1" s="107"/>
      <c r="C1" s="107"/>
      <c r="D1" s="107"/>
      <c r="E1" s="107"/>
      <c r="F1" s="107"/>
      <c r="G1" s="107"/>
    </row>
    <row r="2" spans="1:7" s="24" customFormat="1" ht="57" customHeight="1" x14ac:dyDescent="0.2">
      <c r="A2" s="126" t="s">
        <v>0</v>
      </c>
      <c r="B2" s="127"/>
      <c r="C2" s="128" t="s">
        <v>1</v>
      </c>
      <c r="D2" s="128" t="s">
        <v>8</v>
      </c>
      <c r="E2" s="128" t="s">
        <v>7</v>
      </c>
      <c r="F2" s="128" t="s">
        <v>9</v>
      </c>
      <c r="G2" s="123" t="s">
        <v>10</v>
      </c>
    </row>
    <row r="3" spans="1:7" s="24" customFormat="1" ht="18" customHeight="1" x14ac:dyDescent="0.2">
      <c r="A3" s="56" t="s">
        <v>11</v>
      </c>
      <c r="B3" s="57">
        <f>Obdobie!B2</f>
        <v>41456</v>
      </c>
      <c r="C3" s="129"/>
      <c r="D3" s="129"/>
      <c r="E3" s="129"/>
      <c r="F3" s="129"/>
      <c r="G3" s="124"/>
    </row>
    <row r="4" spans="1:7" s="24" customFormat="1" ht="18" customHeight="1" thickBot="1" x14ac:dyDescent="0.25">
      <c r="A4" s="58" t="s">
        <v>12</v>
      </c>
      <c r="B4" s="59">
        <f>Obdobie!B3</f>
        <v>41639</v>
      </c>
      <c r="C4" s="130"/>
      <c r="D4" s="130"/>
      <c r="E4" s="130"/>
      <c r="F4" s="130"/>
      <c r="G4" s="125"/>
    </row>
    <row r="5" spans="1:7" ht="18" customHeight="1" thickBot="1" x14ac:dyDescent="0.25">
      <c r="A5" s="119" t="s">
        <v>2</v>
      </c>
      <c r="B5" s="120"/>
      <c r="C5" s="60">
        <f>'[2]OP SR-ČR'!C4+'[2]OP Poľsko-SR'!C4</f>
        <v>2</v>
      </c>
      <c r="D5" s="61">
        <f>'[2]OP SR-ČR'!D4+'[2]OP Poľsko-SR'!D4</f>
        <v>939232.5</v>
      </c>
      <c r="E5" s="60">
        <f>'[2]OP SR-ČR'!E4+'[2]OP Poľsko-SR'!E4</f>
        <v>0</v>
      </c>
      <c r="F5" s="61">
        <f>'[2]OP SR-ČR'!F4+'[2]OP Poľsko-SR'!F4</f>
        <v>0</v>
      </c>
      <c r="G5" s="62">
        <f>ROUND(F5/(D5/100),2)</f>
        <v>0</v>
      </c>
    </row>
    <row r="6" spans="1:7" ht="18" customHeight="1" thickBot="1" x14ac:dyDescent="0.25">
      <c r="A6" s="119" t="s">
        <v>3</v>
      </c>
      <c r="B6" s="120"/>
      <c r="C6" s="60">
        <f>'[2]OP SR-ČR'!C5+'[2]OP Poľsko-SR'!C5</f>
        <v>10</v>
      </c>
      <c r="D6" s="61">
        <f>'[2]OP SR-ČR'!D5+'[2]OP Poľsko-SR'!D5</f>
        <v>7838901.1099999994</v>
      </c>
      <c r="E6" s="60">
        <f>'[2]OP SR-ČR'!E5+'[2]OP Poľsko-SR'!E5</f>
        <v>0</v>
      </c>
      <c r="F6" s="61">
        <f>'[2]OP SR-ČR'!F5+'[2]OP Poľsko-SR'!F5</f>
        <v>0</v>
      </c>
      <c r="G6" s="62">
        <f t="shared" ref="G6:G9" si="0">ROUND(F6/(D6/100),2)</f>
        <v>0</v>
      </c>
    </row>
    <row r="7" spans="1:7" ht="18" customHeight="1" thickBot="1" x14ac:dyDescent="0.25">
      <c r="A7" s="119" t="s">
        <v>4</v>
      </c>
      <c r="B7" s="120"/>
      <c r="C7" s="60">
        <f>'[2]OP SR-ČR'!C6+'[2]OP Poľsko-SR'!C6</f>
        <v>16</v>
      </c>
      <c r="D7" s="61">
        <f>'[2]OP SR-ČR'!D6+'[2]OP Poľsko-SR'!D6</f>
        <v>1533208.1</v>
      </c>
      <c r="E7" s="60">
        <f>'[2]OP SR-ČR'!E6+'[2]OP Poľsko-SR'!E6</f>
        <v>0</v>
      </c>
      <c r="F7" s="61">
        <f>'[2]OP SR-ČR'!F6+'[2]OP Poľsko-SR'!F6</f>
        <v>0</v>
      </c>
      <c r="G7" s="62">
        <f t="shared" si="0"/>
        <v>0</v>
      </c>
    </row>
    <row r="8" spans="1:7" ht="18" customHeight="1" thickBot="1" x14ac:dyDescent="0.25">
      <c r="A8" s="119" t="s">
        <v>5</v>
      </c>
      <c r="B8" s="120"/>
      <c r="C8" s="60">
        <f>'[2]OP SR-ČR'!C7+'[2]OP Poľsko-SR'!C7</f>
        <v>134</v>
      </c>
      <c r="D8" s="61">
        <f>'[2]OP SR-ČR'!D7+'[2]OP Poľsko-SR'!D7</f>
        <v>537553.38</v>
      </c>
      <c r="E8" s="60">
        <f>'[2]OP SR-ČR'!E7+'[2]OP Poľsko-SR'!E7</f>
        <v>0</v>
      </c>
      <c r="F8" s="61">
        <f>'[2]OP SR-ČR'!F7+'[2]OP Poľsko-SR'!F7</f>
        <v>0</v>
      </c>
      <c r="G8" s="62">
        <f t="shared" si="0"/>
        <v>0</v>
      </c>
    </row>
    <row r="9" spans="1:7" ht="18" customHeight="1" thickBot="1" x14ac:dyDescent="0.25">
      <c r="A9" s="121" t="s">
        <v>6</v>
      </c>
      <c r="B9" s="122"/>
      <c r="C9" s="63">
        <f>SUM(C5:C8)</f>
        <v>162</v>
      </c>
      <c r="D9" s="62">
        <f>SUM(D5:D8)</f>
        <v>10848895.09</v>
      </c>
      <c r="E9" s="63">
        <f>SUM(E5:E8)</f>
        <v>0</v>
      </c>
      <c r="F9" s="62">
        <f>SUM(F5:F8)</f>
        <v>0</v>
      </c>
      <c r="G9" s="62">
        <f t="shared" si="0"/>
        <v>0</v>
      </c>
    </row>
    <row r="10" spans="1:7" ht="18" customHeight="1" x14ac:dyDescent="0.2">
      <c r="A10" s="44"/>
      <c r="B10" s="44"/>
      <c r="C10" s="44"/>
      <c r="D10" s="44"/>
      <c r="E10" s="44"/>
      <c r="F10" s="44"/>
      <c r="G10" s="44"/>
    </row>
    <row r="11" spans="1:7" ht="18" customHeight="1" x14ac:dyDescent="0.2">
      <c r="A11" s="113" t="s">
        <v>15</v>
      </c>
      <c r="B11" s="113"/>
      <c r="C11" s="113"/>
      <c r="D11" s="44"/>
      <c r="E11" s="44"/>
      <c r="F11" s="44"/>
      <c r="G11" s="44"/>
    </row>
    <row r="12" spans="1:7" ht="69" customHeight="1" x14ac:dyDescent="0.2">
      <c r="A12" s="45" t="s">
        <v>16</v>
      </c>
      <c r="B12" s="108" t="s">
        <v>17</v>
      </c>
      <c r="C12" s="108"/>
      <c r="D12" s="108"/>
      <c r="E12" s="108"/>
      <c r="F12" s="108"/>
      <c r="G12" s="108"/>
    </row>
    <row r="13" spans="1:7" ht="17.25" customHeight="1" x14ac:dyDescent="0.2">
      <c r="A13" s="45" t="s">
        <v>18</v>
      </c>
      <c r="B13" s="108" t="s">
        <v>21</v>
      </c>
      <c r="C13" s="108"/>
      <c r="D13" s="108"/>
      <c r="E13" s="108"/>
      <c r="F13" s="108"/>
      <c r="G13" s="108"/>
    </row>
    <row r="14" spans="1:7" ht="25.5" customHeight="1" x14ac:dyDescent="0.2">
      <c r="A14" s="45" t="s">
        <v>19</v>
      </c>
      <c r="B14" s="108" t="s">
        <v>22</v>
      </c>
      <c r="C14" s="108"/>
      <c r="D14" s="108"/>
      <c r="E14" s="108"/>
      <c r="F14" s="108"/>
      <c r="G14" s="108"/>
    </row>
    <row r="15" spans="1:7" ht="25.5" customHeight="1" x14ac:dyDescent="0.2">
      <c r="A15" s="45" t="s">
        <v>20</v>
      </c>
      <c r="B15" s="108" t="s">
        <v>23</v>
      </c>
      <c r="C15" s="108"/>
      <c r="D15" s="108"/>
      <c r="E15" s="108"/>
      <c r="F15" s="108"/>
      <c r="G15" s="108"/>
    </row>
  </sheetData>
  <mergeCells count="17">
    <mergeCell ref="A1:G1"/>
    <mergeCell ref="G2:G4"/>
    <mergeCell ref="A2:B2"/>
    <mergeCell ref="C2:C4"/>
    <mergeCell ref="D2:D4"/>
    <mergeCell ref="E2:E4"/>
    <mergeCell ref="F2:F4"/>
    <mergeCell ref="B12:G12"/>
    <mergeCell ref="B13:G13"/>
    <mergeCell ref="B14:G14"/>
    <mergeCell ref="B15:G15"/>
    <mergeCell ref="A5:B5"/>
    <mergeCell ref="A6:B6"/>
    <mergeCell ref="A7:B7"/>
    <mergeCell ref="A8:B8"/>
    <mergeCell ref="A9:B9"/>
    <mergeCell ref="A11:C11"/>
  </mergeCells>
  <pageMargins left="0.7" right="0.7" top="0.75" bottom="0.75" header="0.3" footer="0.3"/>
  <pageSetup paperSize="9" scale="8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="140" zoomScaleNormal="140" workbookViewId="0">
      <selection activeCell="K13" sqref="K13"/>
    </sheetView>
  </sheetViews>
  <sheetFormatPr defaultRowHeight="18" customHeight="1" x14ac:dyDescent="0.2"/>
  <cols>
    <col min="1" max="1" width="5.5703125" style="25" customWidth="1"/>
    <col min="2" max="2" width="12.42578125" style="25" customWidth="1"/>
    <col min="3" max="7" width="17.7109375" style="25" customWidth="1"/>
    <col min="8" max="11" width="12.5703125" style="25" customWidth="1"/>
    <col min="12" max="16384" width="9.140625" style="25"/>
  </cols>
  <sheetData>
    <row r="1" spans="1:7" s="53" customFormat="1" ht="18" customHeight="1" thickBot="1" x14ac:dyDescent="0.25">
      <c r="A1" s="107" t="s">
        <v>44</v>
      </c>
      <c r="B1" s="107"/>
      <c r="C1" s="107"/>
      <c r="D1" s="107"/>
      <c r="E1" s="107"/>
      <c r="F1" s="107"/>
      <c r="G1" s="107"/>
    </row>
    <row r="2" spans="1:7" s="24" customFormat="1" ht="57" customHeight="1" x14ac:dyDescent="0.2">
      <c r="A2" s="126" t="s">
        <v>0</v>
      </c>
      <c r="B2" s="127"/>
      <c r="C2" s="128" t="s">
        <v>1</v>
      </c>
      <c r="D2" s="128" t="s">
        <v>8</v>
      </c>
      <c r="E2" s="128" t="s">
        <v>7</v>
      </c>
      <c r="F2" s="128" t="s">
        <v>9</v>
      </c>
      <c r="G2" s="123" t="s">
        <v>10</v>
      </c>
    </row>
    <row r="3" spans="1:7" s="24" customFormat="1" ht="18" customHeight="1" x14ac:dyDescent="0.2">
      <c r="A3" s="56" t="s">
        <v>11</v>
      </c>
      <c r="B3" s="57">
        <f>Obdobie!B2</f>
        <v>41456</v>
      </c>
      <c r="C3" s="129"/>
      <c r="D3" s="129"/>
      <c r="E3" s="129"/>
      <c r="F3" s="129"/>
      <c r="G3" s="124"/>
    </row>
    <row r="4" spans="1:7" s="24" customFormat="1" ht="18" customHeight="1" thickBot="1" x14ac:dyDescent="0.25">
      <c r="A4" s="58" t="s">
        <v>12</v>
      </c>
      <c r="B4" s="59">
        <f>Obdobie!B3</f>
        <v>41639</v>
      </c>
      <c r="C4" s="130"/>
      <c r="D4" s="130"/>
      <c r="E4" s="130"/>
      <c r="F4" s="130"/>
      <c r="G4" s="125"/>
    </row>
    <row r="5" spans="1:7" ht="18" customHeight="1" thickBot="1" x14ac:dyDescent="0.25">
      <c r="A5" s="119" t="s">
        <v>2</v>
      </c>
      <c r="B5" s="120"/>
      <c r="C5" s="60">
        <v>2</v>
      </c>
      <c r="D5" s="61">
        <v>939232.5</v>
      </c>
      <c r="E5" s="60">
        <v>0</v>
      </c>
      <c r="F5" s="61">
        <v>0</v>
      </c>
      <c r="G5" s="62">
        <f>ROUND(F5/(D5/100),2)</f>
        <v>0</v>
      </c>
    </row>
    <row r="6" spans="1:7" ht="18" customHeight="1" thickBot="1" x14ac:dyDescent="0.25">
      <c r="A6" s="119" t="s">
        <v>3</v>
      </c>
      <c r="B6" s="120"/>
      <c r="C6" s="60">
        <v>6</v>
      </c>
      <c r="D6" s="61">
        <v>3912338.29</v>
      </c>
      <c r="E6" s="60">
        <v>0</v>
      </c>
      <c r="F6" s="61">
        <v>0</v>
      </c>
      <c r="G6" s="62">
        <f t="shared" ref="G6:G9" si="0">ROUND(F6/(D6/100),2)</f>
        <v>0</v>
      </c>
    </row>
    <row r="7" spans="1:7" ht="18" customHeight="1" thickBot="1" x14ac:dyDescent="0.25">
      <c r="A7" s="119" t="s">
        <v>4</v>
      </c>
      <c r="B7" s="120"/>
      <c r="C7" s="60">
        <v>12</v>
      </c>
      <c r="D7" s="61">
        <v>986210.5</v>
      </c>
      <c r="E7" s="60">
        <v>0</v>
      </c>
      <c r="F7" s="61">
        <v>0</v>
      </c>
      <c r="G7" s="62">
        <f t="shared" si="0"/>
        <v>0</v>
      </c>
    </row>
    <row r="8" spans="1:7" ht="18" customHeight="1" thickBot="1" x14ac:dyDescent="0.25">
      <c r="A8" s="119" t="s">
        <v>5</v>
      </c>
      <c r="B8" s="120"/>
      <c r="C8" s="60">
        <v>112</v>
      </c>
      <c r="D8" s="61">
        <v>452438.05</v>
      </c>
      <c r="E8" s="60">
        <v>1</v>
      </c>
      <c r="F8" s="61">
        <v>9450.76</v>
      </c>
      <c r="G8" s="62">
        <f t="shared" si="0"/>
        <v>2.09</v>
      </c>
    </row>
    <row r="9" spans="1:7" ht="18" customHeight="1" thickBot="1" x14ac:dyDescent="0.25">
      <c r="A9" s="121" t="s">
        <v>6</v>
      </c>
      <c r="B9" s="122"/>
      <c r="C9" s="63">
        <f>SUM(C5:C8)</f>
        <v>132</v>
      </c>
      <c r="D9" s="62">
        <f>SUM(D5:D8)</f>
        <v>6290219.3399999999</v>
      </c>
      <c r="E9" s="63">
        <f>SUM(E5:E8)</f>
        <v>1</v>
      </c>
      <c r="F9" s="62">
        <f>SUM(F5:F8)</f>
        <v>9450.76</v>
      </c>
      <c r="G9" s="62">
        <f t="shared" si="0"/>
        <v>0.15</v>
      </c>
    </row>
    <row r="10" spans="1:7" ht="18" customHeight="1" x14ac:dyDescent="0.2">
      <c r="A10" s="44"/>
      <c r="B10" s="44"/>
      <c r="C10" s="44"/>
      <c r="D10" s="44"/>
      <c r="E10" s="44"/>
      <c r="F10" s="44"/>
      <c r="G10" s="44"/>
    </row>
    <row r="11" spans="1:7" ht="18" customHeight="1" x14ac:dyDescent="0.2">
      <c r="A11" s="113" t="s">
        <v>15</v>
      </c>
      <c r="B11" s="113"/>
      <c r="C11" s="113"/>
      <c r="D11" s="44"/>
      <c r="E11" s="44"/>
      <c r="F11" s="44"/>
      <c r="G11" s="44"/>
    </row>
    <row r="12" spans="1:7" ht="69" customHeight="1" x14ac:dyDescent="0.2">
      <c r="A12" s="45" t="s">
        <v>16</v>
      </c>
      <c r="B12" s="108" t="s">
        <v>24</v>
      </c>
      <c r="C12" s="108"/>
      <c r="D12" s="108"/>
      <c r="E12" s="108"/>
      <c r="F12" s="108"/>
      <c r="G12" s="108"/>
    </row>
    <row r="13" spans="1:7" ht="17.25" customHeight="1" x14ac:dyDescent="0.2">
      <c r="A13" s="45" t="s">
        <v>18</v>
      </c>
      <c r="B13" s="108" t="s">
        <v>21</v>
      </c>
      <c r="C13" s="108"/>
      <c r="D13" s="108"/>
      <c r="E13" s="108"/>
      <c r="F13" s="108"/>
      <c r="G13" s="108"/>
    </row>
    <row r="14" spans="1:7" ht="25.5" customHeight="1" x14ac:dyDescent="0.2">
      <c r="A14" s="45" t="s">
        <v>19</v>
      </c>
      <c r="B14" s="108" t="s">
        <v>22</v>
      </c>
      <c r="C14" s="108"/>
      <c r="D14" s="108"/>
      <c r="E14" s="108"/>
      <c r="F14" s="108"/>
      <c r="G14" s="108"/>
    </row>
    <row r="15" spans="1:7" ht="25.5" customHeight="1" x14ac:dyDescent="0.2">
      <c r="A15" s="45" t="s">
        <v>20</v>
      </c>
      <c r="B15" s="108" t="s">
        <v>23</v>
      </c>
      <c r="C15" s="108"/>
      <c r="D15" s="108"/>
      <c r="E15" s="108"/>
      <c r="F15" s="108"/>
      <c r="G15" s="108"/>
    </row>
  </sheetData>
  <mergeCells count="17">
    <mergeCell ref="B15:G15"/>
    <mergeCell ref="A5:B5"/>
    <mergeCell ref="A6:B6"/>
    <mergeCell ref="A7:B7"/>
    <mergeCell ref="A8:B8"/>
    <mergeCell ref="A9:B9"/>
    <mergeCell ref="A11:C11"/>
    <mergeCell ref="F2:F4"/>
    <mergeCell ref="A1:G1"/>
    <mergeCell ref="B12:G12"/>
    <mergeCell ref="B13:G13"/>
    <mergeCell ref="B14:G14"/>
    <mergeCell ref="G2:G4"/>
    <mergeCell ref="A2:B2"/>
    <mergeCell ref="C2:C4"/>
    <mergeCell ref="D2:D4"/>
    <mergeCell ref="E2:E4"/>
  </mergeCells>
  <pageMargins left="0.7" right="0.7" top="0.75" bottom="0.75" header="0.3" footer="0.3"/>
  <pageSetup paperSize="9" scale="7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="140" zoomScaleNormal="140" workbookViewId="0">
      <selection activeCell="J14" sqref="J14"/>
    </sheetView>
  </sheetViews>
  <sheetFormatPr defaultRowHeight="18" customHeight="1" x14ac:dyDescent="0.2"/>
  <cols>
    <col min="1" max="1" width="5.5703125" style="25" customWidth="1"/>
    <col min="2" max="2" width="12.42578125" style="25" customWidth="1"/>
    <col min="3" max="7" width="17.7109375" style="25" customWidth="1"/>
    <col min="8" max="11" width="12.5703125" style="25" customWidth="1"/>
    <col min="12" max="16384" width="9.140625" style="25"/>
  </cols>
  <sheetData>
    <row r="1" spans="1:7" s="53" customFormat="1" ht="18" customHeight="1" thickBot="1" x14ac:dyDescent="0.25">
      <c r="A1" s="107" t="s">
        <v>45</v>
      </c>
      <c r="B1" s="107"/>
      <c r="C1" s="107"/>
      <c r="D1" s="107"/>
      <c r="E1" s="107"/>
      <c r="F1" s="107"/>
      <c r="G1" s="107"/>
    </row>
    <row r="2" spans="1:7" s="24" customFormat="1" ht="57" customHeight="1" x14ac:dyDescent="0.2">
      <c r="A2" s="126" t="s">
        <v>0</v>
      </c>
      <c r="B2" s="127"/>
      <c r="C2" s="128" t="s">
        <v>1</v>
      </c>
      <c r="D2" s="128" t="s">
        <v>8</v>
      </c>
      <c r="E2" s="128" t="s">
        <v>7</v>
      </c>
      <c r="F2" s="128" t="s">
        <v>9</v>
      </c>
      <c r="G2" s="123" t="s">
        <v>10</v>
      </c>
    </row>
    <row r="3" spans="1:7" s="24" customFormat="1" ht="18" customHeight="1" x14ac:dyDescent="0.2">
      <c r="A3" s="56" t="s">
        <v>11</v>
      </c>
      <c r="B3" s="57">
        <f>Obdobie!B2</f>
        <v>41456</v>
      </c>
      <c r="C3" s="129"/>
      <c r="D3" s="129"/>
      <c r="E3" s="129"/>
      <c r="F3" s="129"/>
      <c r="G3" s="124"/>
    </row>
    <row r="4" spans="1:7" s="24" customFormat="1" ht="18" customHeight="1" thickBot="1" x14ac:dyDescent="0.25">
      <c r="A4" s="58" t="s">
        <v>12</v>
      </c>
      <c r="B4" s="59">
        <f>Obdobie!B3</f>
        <v>41639</v>
      </c>
      <c r="C4" s="130"/>
      <c r="D4" s="130"/>
      <c r="E4" s="130"/>
      <c r="F4" s="130"/>
      <c r="G4" s="125"/>
    </row>
    <row r="5" spans="1:7" ht="18" customHeight="1" thickBot="1" x14ac:dyDescent="0.25">
      <c r="A5" s="119" t="s">
        <v>2</v>
      </c>
      <c r="B5" s="120"/>
      <c r="C5" s="60">
        <v>0</v>
      </c>
      <c r="D5" s="61">
        <v>0</v>
      </c>
      <c r="E5" s="60">
        <v>0</v>
      </c>
      <c r="F5" s="61">
        <v>0</v>
      </c>
      <c r="G5" s="62">
        <v>0</v>
      </c>
    </row>
    <row r="6" spans="1:7" ht="18" customHeight="1" thickBot="1" x14ac:dyDescent="0.25">
      <c r="A6" s="119" t="s">
        <v>3</v>
      </c>
      <c r="B6" s="120"/>
      <c r="C6" s="60">
        <v>4</v>
      </c>
      <c r="D6" s="61">
        <v>3926562.82</v>
      </c>
      <c r="E6" s="60">
        <v>0</v>
      </c>
      <c r="F6" s="61">
        <v>0</v>
      </c>
      <c r="G6" s="62">
        <f t="shared" ref="G6:G9" si="0">ROUND(F6/(D6/100),2)</f>
        <v>0</v>
      </c>
    </row>
    <row r="7" spans="1:7" ht="18" customHeight="1" thickBot="1" x14ac:dyDescent="0.25">
      <c r="A7" s="119" t="s">
        <v>4</v>
      </c>
      <c r="B7" s="120"/>
      <c r="C7" s="60">
        <v>4</v>
      </c>
      <c r="D7" s="61">
        <v>546997.6</v>
      </c>
      <c r="E7" s="60">
        <v>0</v>
      </c>
      <c r="F7" s="61">
        <v>0</v>
      </c>
      <c r="G7" s="62">
        <f t="shared" si="0"/>
        <v>0</v>
      </c>
    </row>
    <row r="8" spans="1:7" ht="18" customHeight="1" thickBot="1" x14ac:dyDescent="0.25">
      <c r="A8" s="119" t="s">
        <v>5</v>
      </c>
      <c r="B8" s="120"/>
      <c r="C8" s="60">
        <v>22</v>
      </c>
      <c r="D8" s="61">
        <v>85115.33</v>
      </c>
      <c r="E8" s="60">
        <v>0</v>
      </c>
      <c r="F8" s="61">
        <v>0</v>
      </c>
      <c r="G8" s="62">
        <f t="shared" si="0"/>
        <v>0</v>
      </c>
    </row>
    <row r="9" spans="1:7" ht="18" customHeight="1" thickBot="1" x14ac:dyDescent="0.25">
      <c r="A9" s="121" t="s">
        <v>6</v>
      </c>
      <c r="B9" s="122"/>
      <c r="C9" s="63">
        <f>SUM(C5:C8)</f>
        <v>30</v>
      </c>
      <c r="D9" s="62">
        <f>SUM(D5:D8)</f>
        <v>4558675.75</v>
      </c>
      <c r="E9" s="63">
        <f>SUM(E5:E8)</f>
        <v>0</v>
      </c>
      <c r="F9" s="62">
        <f>SUM(F5:F8)</f>
        <v>0</v>
      </c>
      <c r="G9" s="62">
        <f t="shared" si="0"/>
        <v>0</v>
      </c>
    </row>
    <row r="10" spans="1:7" ht="18" customHeight="1" x14ac:dyDescent="0.2">
      <c r="A10" s="64"/>
      <c r="B10" s="64"/>
      <c r="C10" s="64"/>
      <c r="D10" s="64"/>
      <c r="E10" s="64"/>
      <c r="F10" s="64"/>
      <c r="G10" s="64"/>
    </row>
    <row r="11" spans="1:7" ht="18" customHeight="1" x14ac:dyDescent="0.2">
      <c r="A11" s="133" t="s">
        <v>15</v>
      </c>
      <c r="B11" s="133"/>
      <c r="C11" s="133"/>
      <c r="D11" s="64"/>
      <c r="E11" s="64"/>
      <c r="F11" s="64"/>
      <c r="G11" s="64"/>
    </row>
    <row r="12" spans="1:7" ht="69" customHeight="1" x14ac:dyDescent="0.2">
      <c r="A12" s="65" t="s">
        <v>16</v>
      </c>
      <c r="B12" s="131" t="s">
        <v>24</v>
      </c>
      <c r="C12" s="131"/>
      <c r="D12" s="131"/>
      <c r="E12" s="131"/>
      <c r="F12" s="131"/>
      <c r="G12" s="131"/>
    </row>
    <row r="13" spans="1:7" ht="17.25" customHeight="1" x14ac:dyDescent="0.2">
      <c r="A13" s="65" t="s">
        <v>18</v>
      </c>
      <c r="B13" s="131" t="s">
        <v>21</v>
      </c>
      <c r="C13" s="131"/>
      <c r="D13" s="131"/>
      <c r="E13" s="131"/>
      <c r="F13" s="131"/>
      <c r="G13" s="131"/>
    </row>
    <row r="14" spans="1:7" ht="25.5" customHeight="1" x14ac:dyDescent="0.2">
      <c r="A14" s="65" t="s">
        <v>19</v>
      </c>
      <c r="B14" s="131" t="s">
        <v>22</v>
      </c>
      <c r="C14" s="131"/>
      <c r="D14" s="131"/>
      <c r="E14" s="131"/>
      <c r="F14" s="131"/>
      <c r="G14" s="131"/>
    </row>
    <row r="15" spans="1:7" ht="25.5" customHeight="1" x14ac:dyDescent="0.2">
      <c r="A15" s="66" t="s">
        <v>20</v>
      </c>
      <c r="B15" s="132" t="s">
        <v>23</v>
      </c>
      <c r="C15" s="132"/>
      <c r="D15" s="132"/>
      <c r="E15" s="132"/>
      <c r="F15" s="132"/>
      <c r="G15" s="132"/>
    </row>
  </sheetData>
  <mergeCells count="17">
    <mergeCell ref="B15:G15"/>
    <mergeCell ref="A5:B5"/>
    <mergeCell ref="A6:B6"/>
    <mergeCell ref="A7:B7"/>
    <mergeCell ref="A8:B8"/>
    <mergeCell ref="A9:B9"/>
    <mergeCell ref="A11:C11"/>
    <mergeCell ref="F2:F4"/>
    <mergeCell ref="A1:G1"/>
    <mergeCell ref="B12:G12"/>
    <mergeCell ref="B13:G13"/>
    <mergeCell ref="B14:G14"/>
    <mergeCell ref="G2:G4"/>
    <mergeCell ref="A2:B2"/>
    <mergeCell ref="C2:C4"/>
    <mergeCell ref="D2:D4"/>
    <mergeCell ref="E2:E4"/>
  </mergeCells>
  <pageMargins left="0.7" right="0.7" top="0.75" bottom="0.75" header="0.3" footer="0.3"/>
  <pageSetup paperSize="9" scale="8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="140" zoomScaleNormal="140" workbookViewId="0">
      <selection activeCell="K13" sqref="K13"/>
    </sheetView>
  </sheetViews>
  <sheetFormatPr defaultRowHeight="18" customHeight="1" x14ac:dyDescent="0.2"/>
  <cols>
    <col min="1" max="1" width="5.5703125" style="25" customWidth="1"/>
    <col min="2" max="2" width="12.42578125" style="25" customWidth="1"/>
    <col min="3" max="7" width="17.7109375" style="25" customWidth="1"/>
    <col min="8" max="11" width="12.5703125" style="25" customWidth="1"/>
    <col min="12" max="16384" width="9.140625" style="25"/>
  </cols>
  <sheetData>
    <row r="1" spans="1:7" s="53" customFormat="1" ht="18" customHeight="1" thickBot="1" x14ac:dyDescent="0.25">
      <c r="A1" s="107" t="s">
        <v>46</v>
      </c>
      <c r="B1" s="107"/>
      <c r="C1" s="107"/>
      <c r="D1" s="107"/>
      <c r="E1" s="107"/>
      <c r="F1" s="107"/>
      <c r="G1" s="107"/>
    </row>
    <row r="2" spans="1:7" s="24" customFormat="1" ht="57" customHeight="1" x14ac:dyDescent="0.2">
      <c r="A2" s="126" t="s">
        <v>0</v>
      </c>
      <c r="B2" s="127"/>
      <c r="C2" s="128" t="s">
        <v>1</v>
      </c>
      <c r="D2" s="128" t="s">
        <v>8</v>
      </c>
      <c r="E2" s="128" t="s">
        <v>7</v>
      </c>
      <c r="F2" s="128" t="s">
        <v>9</v>
      </c>
      <c r="G2" s="123" t="s">
        <v>10</v>
      </c>
    </row>
    <row r="3" spans="1:7" s="24" customFormat="1" ht="18" customHeight="1" x14ac:dyDescent="0.2">
      <c r="A3" s="56" t="s">
        <v>11</v>
      </c>
      <c r="B3" s="57">
        <f>Obdobie!B2</f>
        <v>41456</v>
      </c>
      <c r="C3" s="129"/>
      <c r="D3" s="129"/>
      <c r="E3" s="129"/>
      <c r="F3" s="129"/>
      <c r="G3" s="124"/>
    </row>
    <row r="4" spans="1:7" s="24" customFormat="1" ht="18" customHeight="1" thickBot="1" x14ac:dyDescent="0.25">
      <c r="A4" s="58" t="s">
        <v>12</v>
      </c>
      <c r="B4" s="59">
        <f>Obdobie!B3</f>
        <v>41639</v>
      </c>
      <c r="C4" s="130"/>
      <c r="D4" s="130"/>
      <c r="E4" s="130"/>
      <c r="F4" s="130"/>
      <c r="G4" s="125"/>
    </row>
    <row r="5" spans="1:7" ht="18" customHeight="1" thickBot="1" x14ac:dyDescent="0.25">
      <c r="A5" s="119" t="s">
        <v>2</v>
      </c>
      <c r="B5" s="120"/>
      <c r="C5" s="60">
        <v>1</v>
      </c>
      <c r="D5" s="61">
        <v>679970.42</v>
      </c>
      <c r="E5" s="60">
        <v>0</v>
      </c>
      <c r="F5" s="61">
        <v>0</v>
      </c>
      <c r="G5" s="62">
        <f>ROUND(F5/(D5/100),2)</f>
        <v>0</v>
      </c>
    </row>
    <row r="6" spans="1:7" ht="18" customHeight="1" thickBot="1" x14ac:dyDescent="0.25">
      <c r="A6" s="119" t="s">
        <v>3</v>
      </c>
      <c r="B6" s="120"/>
      <c r="C6" s="60">
        <v>0</v>
      </c>
      <c r="D6" s="61">
        <v>0</v>
      </c>
      <c r="E6" s="60">
        <v>0</v>
      </c>
      <c r="F6" s="61">
        <v>0</v>
      </c>
      <c r="G6" s="62">
        <v>0</v>
      </c>
    </row>
    <row r="7" spans="1:7" ht="18" customHeight="1" thickBot="1" x14ac:dyDescent="0.25">
      <c r="A7" s="119" t="s">
        <v>4</v>
      </c>
      <c r="B7" s="120"/>
      <c r="C7" s="60">
        <v>1</v>
      </c>
      <c r="D7" s="61">
        <v>66388</v>
      </c>
      <c r="E7" s="60">
        <v>0</v>
      </c>
      <c r="F7" s="61">
        <v>0</v>
      </c>
      <c r="G7" s="62">
        <f t="shared" ref="G7:G9" si="0">ROUND(F7/(D7/100),2)</f>
        <v>0</v>
      </c>
    </row>
    <row r="8" spans="1:7" ht="18" customHeight="1" thickBot="1" x14ac:dyDescent="0.25">
      <c r="A8" s="119" t="s">
        <v>5</v>
      </c>
      <c r="B8" s="120"/>
      <c r="C8" s="60">
        <v>50</v>
      </c>
      <c r="D8" s="61">
        <v>75048.02</v>
      </c>
      <c r="E8" s="60">
        <v>0</v>
      </c>
      <c r="F8" s="61">
        <v>0</v>
      </c>
      <c r="G8" s="62">
        <f t="shared" si="0"/>
        <v>0</v>
      </c>
    </row>
    <row r="9" spans="1:7" ht="18" customHeight="1" thickBot="1" x14ac:dyDescent="0.25">
      <c r="A9" s="121" t="s">
        <v>6</v>
      </c>
      <c r="B9" s="122"/>
      <c r="C9" s="63">
        <f>SUM(C5:C8)</f>
        <v>52</v>
      </c>
      <c r="D9" s="62">
        <f>SUM(D5:D8)</f>
        <v>821406.44000000006</v>
      </c>
      <c r="E9" s="63">
        <f>SUM(E5:E8)</f>
        <v>0</v>
      </c>
      <c r="F9" s="62">
        <f>SUM(F5:F8)</f>
        <v>0</v>
      </c>
      <c r="G9" s="62">
        <f t="shared" si="0"/>
        <v>0</v>
      </c>
    </row>
    <row r="10" spans="1:7" ht="18" customHeight="1" x14ac:dyDescent="0.2">
      <c r="A10" s="44"/>
      <c r="B10" s="44"/>
      <c r="C10" s="44"/>
      <c r="D10" s="44"/>
      <c r="E10" s="44"/>
      <c r="F10" s="44"/>
      <c r="G10" s="44"/>
    </row>
    <row r="11" spans="1:7" ht="18" customHeight="1" x14ac:dyDescent="0.2">
      <c r="A11" s="113" t="s">
        <v>15</v>
      </c>
      <c r="B11" s="113"/>
      <c r="C11" s="113"/>
      <c r="D11" s="44"/>
      <c r="E11" s="44"/>
      <c r="F11" s="44"/>
      <c r="G11" s="44"/>
    </row>
    <row r="12" spans="1:7" ht="69" customHeight="1" x14ac:dyDescent="0.2">
      <c r="A12" s="45" t="s">
        <v>16</v>
      </c>
      <c r="B12" s="108" t="s">
        <v>17</v>
      </c>
      <c r="C12" s="108"/>
      <c r="D12" s="108"/>
      <c r="E12" s="108"/>
      <c r="F12" s="108"/>
      <c r="G12" s="108"/>
    </row>
    <row r="13" spans="1:7" ht="17.25" customHeight="1" x14ac:dyDescent="0.2">
      <c r="A13" s="45" t="s">
        <v>18</v>
      </c>
      <c r="B13" s="108" t="s">
        <v>21</v>
      </c>
      <c r="C13" s="108"/>
      <c r="D13" s="108"/>
      <c r="E13" s="108"/>
      <c r="F13" s="108"/>
      <c r="G13" s="108"/>
    </row>
    <row r="14" spans="1:7" ht="25.5" customHeight="1" x14ac:dyDescent="0.2">
      <c r="A14" s="45" t="s">
        <v>19</v>
      </c>
      <c r="B14" s="108" t="s">
        <v>22</v>
      </c>
      <c r="C14" s="108"/>
      <c r="D14" s="108"/>
      <c r="E14" s="108"/>
      <c r="F14" s="108"/>
      <c r="G14" s="108"/>
    </row>
    <row r="15" spans="1:7" ht="25.5" customHeight="1" x14ac:dyDescent="0.2">
      <c r="A15" s="45" t="s">
        <v>20</v>
      </c>
      <c r="B15" s="108" t="s">
        <v>23</v>
      </c>
      <c r="C15" s="108"/>
      <c r="D15" s="108"/>
      <c r="E15" s="108"/>
      <c r="F15" s="108"/>
      <c r="G15" s="108"/>
    </row>
    <row r="16" spans="1:7" ht="18" customHeight="1" x14ac:dyDescent="0.2">
      <c r="A16" s="44"/>
      <c r="B16" s="44"/>
      <c r="C16" s="44"/>
      <c r="D16" s="44"/>
      <c r="E16" s="44"/>
      <c r="F16" s="44"/>
      <c r="G16" s="44"/>
    </row>
  </sheetData>
  <mergeCells count="17">
    <mergeCell ref="A1:G1"/>
    <mergeCell ref="G2:G4"/>
    <mergeCell ref="A2:B2"/>
    <mergeCell ref="C2:C4"/>
    <mergeCell ref="D2:D4"/>
    <mergeCell ref="E2:E4"/>
    <mergeCell ref="F2:F4"/>
    <mergeCell ref="B12:G12"/>
    <mergeCell ref="B13:G13"/>
    <mergeCell ref="B14:G14"/>
    <mergeCell ref="B15:G15"/>
    <mergeCell ref="A5:B5"/>
    <mergeCell ref="A6:B6"/>
    <mergeCell ref="A7:B7"/>
    <mergeCell ref="A8:B8"/>
    <mergeCell ref="A9:B9"/>
    <mergeCell ref="A11:C11"/>
  </mergeCells>
  <pageMargins left="0.7" right="0.7" top="0.75" bottom="0.75" header="0.3" footer="0.3"/>
  <pageSetup paperSize="9" scale="8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="140" zoomScaleNormal="140" workbookViewId="0">
      <selection activeCell="L11" sqref="L11"/>
    </sheetView>
  </sheetViews>
  <sheetFormatPr defaultRowHeight="18" customHeight="1" x14ac:dyDescent="0.2"/>
  <cols>
    <col min="1" max="1" width="5.5703125" style="25" customWidth="1"/>
    <col min="2" max="2" width="12.42578125" style="25" customWidth="1"/>
    <col min="3" max="7" width="17.7109375" style="25" customWidth="1"/>
    <col min="8" max="11" width="12.5703125" style="25" customWidth="1"/>
    <col min="12" max="16384" width="9.140625" style="25"/>
  </cols>
  <sheetData>
    <row r="1" spans="1:7" s="53" customFormat="1" ht="30.75" customHeight="1" thickBot="1" x14ac:dyDescent="0.25">
      <c r="A1" s="134" t="s">
        <v>47</v>
      </c>
      <c r="B1" s="107"/>
      <c r="C1" s="107"/>
      <c r="D1" s="107"/>
      <c r="E1" s="107"/>
      <c r="F1" s="107"/>
      <c r="G1" s="107"/>
    </row>
    <row r="2" spans="1:7" s="24" customFormat="1" ht="57" customHeight="1" x14ac:dyDescent="0.2">
      <c r="A2" s="126" t="s">
        <v>0</v>
      </c>
      <c r="B2" s="127"/>
      <c r="C2" s="128" t="s">
        <v>1</v>
      </c>
      <c r="D2" s="128" t="s">
        <v>8</v>
      </c>
      <c r="E2" s="128" t="s">
        <v>7</v>
      </c>
      <c r="F2" s="128" t="s">
        <v>9</v>
      </c>
      <c r="G2" s="123" t="s">
        <v>10</v>
      </c>
    </row>
    <row r="3" spans="1:7" s="24" customFormat="1" ht="18" customHeight="1" x14ac:dyDescent="0.2">
      <c r="A3" s="56" t="s">
        <v>11</v>
      </c>
      <c r="B3" s="57">
        <f>Obdobie!B2</f>
        <v>41456</v>
      </c>
      <c r="C3" s="129"/>
      <c r="D3" s="129"/>
      <c r="E3" s="129"/>
      <c r="F3" s="129"/>
      <c r="G3" s="124"/>
    </row>
    <row r="4" spans="1:7" s="24" customFormat="1" ht="18" customHeight="1" thickBot="1" x14ac:dyDescent="0.25">
      <c r="A4" s="58" t="s">
        <v>12</v>
      </c>
      <c r="B4" s="59">
        <f>Obdobie!B3</f>
        <v>41639</v>
      </c>
      <c r="C4" s="130"/>
      <c r="D4" s="130"/>
      <c r="E4" s="130"/>
      <c r="F4" s="130"/>
      <c r="G4" s="125"/>
    </row>
    <row r="5" spans="1:7" ht="18" customHeight="1" thickBot="1" x14ac:dyDescent="0.25">
      <c r="A5" s="119" t="s">
        <v>2</v>
      </c>
      <c r="B5" s="120"/>
      <c r="C5" s="67">
        <v>0</v>
      </c>
      <c r="D5" s="68">
        <v>0</v>
      </c>
      <c r="E5" s="67">
        <v>0</v>
      </c>
      <c r="F5" s="68">
        <v>0</v>
      </c>
      <c r="G5" s="68">
        <v>0</v>
      </c>
    </row>
    <row r="6" spans="1:7" ht="18" customHeight="1" thickBot="1" x14ac:dyDescent="0.25">
      <c r="A6" s="119" t="s">
        <v>3</v>
      </c>
      <c r="B6" s="120"/>
      <c r="C6" s="67">
        <v>0</v>
      </c>
      <c r="D6" s="68">
        <v>0</v>
      </c>
      <c r="E6" s="67">
        <v>0</v>
      </c>
      <c r="F6" s="68">
        <v>0</v>
      </c>
      <c r="G6" s="68">
        <v>0</v>
      </c>
    </row>
    <row r="7" spans="1:7" ht="18" customHeight="1" thickBot="1" x14ac:dyDescent="0.25">
      <c r="A7" s="119" t="s">
        <v>4</v>
      </c>
      <c r="B7" s="120"/>
      <c r="C7" s="67">
        <v>1</v>
      </c>
      <c r="D7" s="68">
        <v>191474.05</v>
      </c>
      <c r="E7" s="67">
        <v>0</v>
      </c>
      <c r="F7" s="68">
        <v>0</v>
      </c>
      <c r="G7" s="68">
        <f t="shared" ref="G7:G9" si="0">ROUND(F7/(D7/100),2)</f>
        <v>0</v>
      </c>
    </row>
    <row r="8" spans="1:7" ht="18" customHeight="1" thickBot="1" x14ac:dyDescent="0.25">
      <c r="A8" s="119" t="s">
        <v>5</v>
      </c>
      <c r="B8" s="120"/>
      <c r="C8" s="67">
        <v>2</v>
      </c>
      <c r="D8" s="68">
        <v>72035.679999999993</v>
      </c>
      <c r="E8" s="67">
        <v>0</v>
      </c>
      <c r="F8" s="68">
        <v>0</v>
      </c>
      <c r="G8" s="68">
        <f t="shared" si="0"/>
        <v>0</v>
      </c>
    </row>
    <row r="9" spans="1:7" ht="18" customHeight="1" thickBot="1" x14ac:dyDescent="0.25">
      <c r="A9" s="121" t="s">
        <v>6</v>
      </c>
      <c r="B9" s="122"/>
      <c r="C9" s="67">
        <f>SUM(C5:C8)</f>
        <v>3</v>
      </c>
      <c r="D9" s="68">
        <f>SUM(D5:D8)</f>
        <v>263509.73</v>
      </c>
      <c r="E9" s="67">
        <f>SUM(E5:E8)</f>
        <v>0</v>
      </c>
      <c r="F9" s="68">
        <f>SUM(F5:F8)</f>
        <v>0</v>
      </c>
      <c r="G9" s="68">
        <f t="shared" si="0"/>
        <v>0</v>
      </c>
    </row>
    <row r="10" spans="1:7" ht="18" customHeight="1" x14ac:dyDescent="0.2">
      <c r="A10" s="44"/>
      <c r="B10" s="44"/>
      <c r="C10" s="44"/>
      <c r="D10" s="44"/>
      <c r="E10" s="44"/>
      <c r="F10" s="44"/>
      <c r="G10" s="44"/>
    </row>
    <row r="11" spans="1:7" ht="18" customHeight="1" x14ac:dyDescent="0.2">
      <c r="A11" s="113" t="s">
        <v>15</v>
      </c>
      <c r="B11" s="113"/>
      <c r="C11" s="113"/>
      <c r="D11" s="44"/>
      <c r="E11" s="44"/>
      <c r="F11" s="44"/>
      <c r="G11" s="44"/>
    </row>
    <row r="12" spans="1:7" ht="69" customHeight="1" x14ac:dyDescent="0.2">
      <c r="A12" s="45" t="s">
        <v>16</v>
      </c>
      <c r="B12" s="108" t="s">
        <v>24</v>
      </c>
      <c r="C12" s="108"/>
      <c r="D12" s="108"/>
      <c r="E12" s="108"/>
      <c r="F12" s="108"/>
      <c r="G12" s="108"/>
    </row>
    <row r="13" spans="1:7" ht="17.25" customHeight="1" x14ac:dyDescent="0.2">
      <c r="A13" s="45" t="s">
        <v>18</v>
      </c>
      <c r="B13" s="108" t="s">
        <v>21</v>
      </c>
      <c r="C13" s="108"/>
      <c r="D13" s="108"/>
      <c r="E13" s="108"/>
      <c r="F13" s="108"/>
      <c r="G13" s="108"/>
    </row>
    <row r="14" spans="1:7" ht="25.5" customHeight="1" x14ac:dyDescent="0.2">
      <c r="A14" s="45" t="s">
        <v>19</v>
      </c>
      <c r="B14" s="108" t="s">
        <v>22</v>
      </c>
      <c r="C14" s="108"/>
      <c r="D14" s="108"/>
      <c r="E14" s="108"/>
      <c r="F14" s="108"/>
      <c r="G14" s="108"/>
    </row>
    <row r="15" spans="1:7" ht="25.5" customHeight="1" x14ac:dyDescent="0.2">
      <c r="A15" s="45" t="s">
        <v>20</v>
      </c>
      <c r="B15" s="108" t="s">
        <v>23</v>
      </c>
      <c r="C15" s="108"/>
      <c r="D15" s="108"/>
      <c r="E15" s="108"/>
      <c r="F15" s="108"/>
      <c r="G15" s="108"/>
    </row>
  </sheetData>
  <mergeCells count="17">
    <mergeCell ref="A1:G1"/>
    <mergeCell ref="G2:G4"/>
    <mergeCell ref="A2:B2"/>
    <mergeCell ref="C2:C4"/>
    <mergeCell ref="D2:D4"/>
    <mergeCell ref="E2:E4"/>
    <mergeCell ref="F2:F4"/>
    <mergeCell ref="B12:G12"/>
    <mergeCell ref="B13:G13"/>
    <mergeCell ref="B14:G14"/>
    <mergeCell ref="B15:G15"/>
    <mergeCell ref="A5:B5"/>
    <mergeCell ref="A6:B6"/>
    <mergeCell ref="A7:B7"/>
    <mergeCell ref="A8:B8"/>
    <mergeCell ref="A9:B9"/>
    <mergeCell ref="A11:C11"/>
  </mergeCells>
  <pageMargins left="0.7" right="0.7" top="0.75" bottom="0.75" header="0.3" footer="0.3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C0C8C3C1E3DCC44BECE3792677AD011" ma:contentTypeVersion="0" ma:contentTypeDescription="Umožňuje vytvoriť nový dokument." ma:contentTypeScope="" ma:versionID="85fc4bdbf09a6aa5742b4e3db9523750">
  <xsd:schema xmlns:xsd="http://www.w3.org/2001/XMLSchema" xmlns:xs="http://www.w3.org/2001/XMLSchema" xmlns:p="http://schemas.microsoft.com/office/2006/metadata/properties" xmlns:ns2="e60a29af-d413-48d4-bd90-fe9d2a897e4b" targetNamespace="http://schemas.microsoft.com/office/2006/metadata/properties" ma:root="true" ma:fieldsID="d088e84141cffc04886a2632a8c86973" ns2:_="">
    <xsd:import namespace="e60a29af-d413-48d4-bd90-fe9d2a897e4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a29af-d413-48d4-bd90-fe9d2a897e4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entifikátora dokumentu" ma:description="Hodnota identifikátora dokumentu priradená k tejto položke." ma:internalName="_dlc_DocId" ma:readOnly="true">
      <xsd:simpleType>
        <xsd:restriction base="dms:Text"/>
      </xsd:simpleType>
    </xsd:element>
    <xsd:element name="_dlc_DocIdUrl" ma:index="9" nillable="true" ma:displayName="Identifikátor dokumentu" ma:description="Trvalé prepojenie na tento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_dlc_DocId xmlns="e60a29af-d413-48d4-bd90-fe9d2a897e4b">WKX3UHSAJ2R6-2-372124</_dlc_DocId>
    <_dlc_DocIdUrl xmlns="e60a29af-d413-48d4-bd90-fe9d2a897e4b">
      <Url>https://ovdmasv601/sites/DMS/_layouts/15/DocIdRedir.aspx?ID=WKX3UHSAJ2R6-2-372124</Url>
      <Description>WKX3UHSAJ2R6-2-372124</Description>
    </_dlc_DocIdUrl>
  </documentManagement>
</p:properties>
</file>

<file path=customXml/itemProps1.xml><?xml version="1.0" encoding="utf-8"?>
<ds:datastoreItem xmlns:ds="http://schemas.openxmlformats.org/officeDocument/2006/customXml" ds:itemID="{B0A1945B-1EA7-4EAC-90B7-F5374960CE1E}"/>
</file>

<file path=customXml/itemProps2.xml><?xml version="1.0" encoding="utf-8"?>
<ds:datastoreItem xmlns:ds="http://schemas.openxmlformats.org/officeDocument/2006/customXml" ds:itemID="{505B8454-5EFB-4CB8-9070-9D2CED861497}"/>
</file>

<file path=customXml/itemProps3.xml><?xml version="1.0" encoding="utf-8"?>
<ds:datastoreItem xmlns:ds="http://schemas.openxmlformats.org/officeDocument/2006/customXml" ds:itemID="{955E8022-BE86-49F3-B9EC-4EA907CC52A9}"/>
</file>

<file path=customXml/itemProps4.xml><?xml version="1.0" encoding="utf-8"?>
<ds:datastoreItem xmlns:ds="http://schemas.openxmlformats.org/officeDocument/2006/customXml" ds:itemID="{190D6405-4D9C-476B-B983-9E175AE33C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23</vt:i4>
      </vt:variant>
      <vt:variant>
        <vt:lpstr>Pomenované rozsahy</vt:lpstr>
      </vt:variant>
      <vt:variant>
        <vt:i4>23</vt:i4>
      </vt:variant>
    </vt:vector>
  </HeadingPairs>
  <TitlesOfParts>
    <vt:vector size="46" baseType="lpstr">
      <vt:lpstr>OP Rybné hosp</vt:lpstr>
      <vt:lpstr>Obdobie</vt:lpstr>
      <vt:lpstr>Program rozvoja vidieka</vt:lpstr>
      <vt:lpstr>Sumár za OP cezhraničn spolupr</vt:lpstr>
      <vt:lpstr>OP Maďarsko-SR</vt:lpstr>
      <vt:lpstr>OP SR-Rakúsko</vt:lpstr>
      <vt:lpstr>OP SR-ČR</vt:lpstr>
      <vt:lpstr>OP Poľsko-SR</vt:lpstr>
      <vt:lpstr>EÚ nástroj SuSpolupr</vt:lpstr>
      <vt:lpstr>OP INTERREG</vt:lpstr>
      <vt:lpstr>OP INTERACT</vt:lpstr>
      <vt:lpstr>OP SEuropa</vt:lpstr>
      <vt:lpstr>OP JVEuropa</vt:lpstr>
      <vt:lpstr>Certifikáca NSRR</vt:lpstr>
      <vt:lpstr>Certifikácia EÚ územná spolupr</vt:lpstr>
      <vt:lpstr>Certifikácia INTERACT</vt:lpstr>
      <vt:lpstr>Certifikácia Rybné hosp</vt:lpstr>
      <vt:lpstr>Audity NSRR</vt:lpstr>
      <vt:lpstr>Audity EÚ územná spolupr</vt:lpstr>
      <vt:lpstr>Audity OP SR-ČR</vt:lpstr>
      <vt:lpstr>Audity OP Poľsko-SR</vt:lpstr>
      <vt:lpstr>Audity INTERACT</vt:lpstr>
      <vt:lpstr>Audity Rybné hosp</vt:lpstr>
      <vt:lpstr>'Audity EÚ územná spolupr'!Oblasť_tlače</vt:lpstr>
      <vt:lpstr>'Audity INTERACT'!Oblasť_tlače</vt:lpstr>
      <vt:lpstr>'Audity NSRR'!Oblasť_tlače</vt:lpstr>
      <vt:lpstr>'Audity OP Poľsko-SR'!Oblasť_tlače</vt:lpstr>
      <vt:lpstr>'Audity OP SR-ČR'!Oblasť_tlače</vt:lpstr>
      <vt:lpstr>'Audity Rybné hosp'!Oblasť_tlače</vt:lpstr>
      <vt:lpstr>'Certifikáca NSRR'!Oblasť_tlače</vt:lpstr>
      <vt:lpstr>'Certifikácia EÚ územná spolupr'!Oblasť_tlače</vt:lpstr>
      <vt:lpstr>'Certifikácia INTERACT'!Oblasť_tlače</vt:lpstr>
      <vt:lpstr>'Certifikácia Rybné hosp'!Oblasť_tlače</vt:lpstr>
      <vt:lpstr>'EÚ nástroj SuSpolupr'!Oblasť_tlače</vt:lpstr>
      <vt:lpstr>Obdobie!Oblasť_tlače</vt:lpstr>
      <vt:lpstr>'OP INTERACT'!Oblasť_tlače</vt:lpstr>
      <vt:lpstr>'OP INTERREG'!Oblasť_tlače</vt:lpstr>
      <vt:lpstr>'OP JVEuropa'!Oblasť_tlače</vt:lpstr>
      <vt:lpstr>'OP Maďarsko-SR'!Oblasť_tlače</vt:lpstr>
      <vt:lpstr>'OP Poľsko-SR'!Oblasť_tlače</vt:lpstr>
      <vt:lpstr>'OP Rybné hosp'!Oblasť_tlače</vt:lpstr>
      <vt:lpstr>'OP SEuropa'!Oblasť_tlače</vt:lpstr>
      <vt:lpstr>'OP SR-ČR'!Oblasť_tlače</vt:lpstr>
      <vt:lpstr>'OP SR-Rakúsko'!Oblasť_tlače</vt:lpstr>
      <vt:lpstr>'Program rozvoja vidieka'!Oblasť_tlače</vt:lpstr>
      <vt:lpstr>'Sumár za OP cezhraničn spolupr'!Oblasť_tlače</vt:lpstr>
    </vt:vector>
  </TitlesOfParts>
  <Company>MVRR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Barna Tibor</dc:creator>
  <cp:lastModifiedBy>Raffayova</cp:lastModifiedBy>
  <cp:lastPrinted>2014-03-25T13:46:26Z</cp:lastPrinted>
  <dcterms:created xsi:type="dcterms:W3CDTF">2013-07-16T12:56:36Z</dcterms:created>
  <dcterms:modified xsi:type="dcterms:W3CDTF">2014-03-25T13:46:38Z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0x0101006C0C8C3C1E3DCC44BECE3792677AD011</vt:lpwstr>
  </property>
  <property fmtid="{D5CDD505-2E9C-101B-9397-08002B2CF9AE}" pid="3" name="_dlc_DocIdItemGuid">
    <vt:lpwstr>7a41fbde-c504-48e7-814b-954d29f1dcac</vt:lpwstr>
  </property>
</Properties>
</file>