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240" windowWidth="15120" windowHeight="7890"/>
  </bookViews>
  <sheets>
    <sheet name="priloha_c_9_a_10" sheetId="2" r:id="rId1"/>
  </sheets>
  <definedNames>
    <definedName name="_xlnm.Print_Area" localSheetId="0">priloha_c_9_a_10!$A$1:$H$44</definedName>
  </definedNames>
  <calcPr calcId="145621"/>
</workbook>
</file>

<file path=xl/calcChain.xml><?xml version="1.0" encoding="utf-8"?>
<calcChain xmlns="http://schemas.openxmlformats.org/spreadsheetml/2006/main">
  <c r="H15" i="2" l="1"/>
  <c r="G15" i="2"/>
  <c r="F15" i="2"/>
  <c r="E13" i="2"/>
  <c r="D13" i="2"/>
  <c r="C13" i="2"/>
  <c r="B13" i="2"/>
  <c r="H13" i="2" l="1"/>
  <c r="G13" i="2"/>
  <c r="F13" i="2"/>
  <c r="D31" i="2"/>
  <c r="E31" i="2"/>
  <c r="C31" i="2"/>
  <c r="G44" i="2" l="1"/>
  <c r="F44" i="2"/>
  <c r="H43" i="2"/>
  <c r="B31" i="2" l="1"/>
  <c r="H38" i="2" l="1"/>
  <c r="H42" i="2"/>
  <c r="F41" i="2" l="1"/>
  <c r="G43" i="2"/>
  <c r="F42" i="2"/>
  <c r="F43" i="2"/>
  <c r="F40" i="2"/>
  <c r="F38" i="2"/>
  <c r="H37" i="2" l="1"/>
  <c r="H39" i="2" l="1"/>
  <c r="F39" i="2"/>
  <c r="G37" i="2"/>
  <c r="F37" i="2"/>
  <c r="F33" i="2"/>
  <c r="G31" i="2"/>
  <c r="H31" i="2" l="1"/>
  <c r="F31" i="2"/>
</calcChain>
</file>

<file path=xl/sharedStrings.xml><?xml version="1.0" encoding="utf-8"?>
<sst xmlns="http://schemas.openxmlformats.org/spreadsheetml/2006/main" count="63" uniqueCount="32">
  <si>
    <t>5=4-1</t>
  </si>
  <si>
    <t>6=4/3</t>
  </si>
  <si>
    <t>7=4/1</t>
  </si>
  <si>
    <t>v tom:</t>
  </si>
  <si>
    <t>Rozdiel</t>
  </si>
  <si>
    <t xml:space="preserve"> % plnenia</t>
  </si>
  <si>
    <t>Úrad na ochranu osobných údajov</t>
  </si>
  <si>
    <t>x</t>
  </si>
  <si>
    <t>Rada pre vysielanie a retransmisiu</t>
  </si>
  <si>
    <t xml:space="preserve">S p o l u </t>
  </si>
  <si>
    <t>Obstarávanie kapitálových aktív</t>
  </si>
  <si>
    <t>Kategória 710</t>
  </si>
  <si>
    <t>(kód zdroja 131D)</t>
  </si>
  <si>
    <t>(kód zdroja 131C)</t>
  </si>
  <si>
    <t>Kancelária verejného ochrancu práv</t>
  </si>
  <si>
    <t>Príloha č. 10</t>
  </si>
  <si>
    <t>(v eur na 2 desatinné miesta)</t>
  </si>
  <si>
    <t>Skutočnosť        za rok 2014</t>
  </si>
  <si>
    <t>Schválený rozpočet na rok 2015</t>
  </si>
  <si>
    <t>Upravený rozpočet na rok 2015</t>
  </si>
  <si>
    <t>Index 2015/14</t>
  </si>
  <si>
    <t>(kód zdroja 131E)</t>
  </si>
  <si>
    <t>Výdavky na vybrané investičné akcie (Výdavky na vybrané investície)</t>
  </si>
  <si>
    <t>Výdavky na sanačné a základné rekonštrukčné práce - Rusovce (Výdavky na vybrané investičné akcie)</t>
  </si>
  <si>
    <t>Príloha č. 9</t>
  </si>
  <si>
    <t>Kategória 650</t>
  </si>
  <si>
    <t xml:space="preserve">     Splácanie úrokov a ostatné platby súvisiace s úverom, pôžičkou, návratnou</t>
  </si>
  <si>
    <t xml:space="preserve"> finančnou výpomocou a finančným prenájmom</t>
  </si>
  <si>
    <t>Skutočnosť          za rok 2014</t>
  </si>
  <si>
    <t xml:space="preserve">Kategória 650 </t>
  </si>
  <si>
    <t>Výdavky spojené so správou štátneho dlhu</t>
  </si>
  <si>
    <t>Skutočnosť          za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</si>
</sst>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u/>
      <sz val="7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7"/>
      <color rgb="FFFF0000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4" fontId="8" fillId="0" borderId="1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4"/>
  <sheetViews>
    <sheetView tabSelected="1" view="pageBreakPreview" topLeftCell="A10" zoomScale="130" zoomScaleNormal="100" zoomScaleSheetLayoutView="130" workbookViewId="0">
      <selection activeCell="A25" sqref="A25:H25"/>
    </sheetView>
  </sheetViews>
  <sheetFormatPr defaultColWidth="11.140625" defaultRowHeight="11.25" x14ac:dyDescent="0.25"/>
  <cols>
    <col min="1" max="1" width="13" style="11" customWidth="1"/>
    <col min="2" max="6" width="11.28515625" style="8" customWidth="1"/>
    <col min="7" max="8" width="7.5703125" style="8" customWidth="1"/>
    <col min="9" max="16384" width="11.140625" style="8"/>
  </cols>
  <sheetData>
    <row r="4" spans="1:8" ht="15.75" x14ac:dyDescent="0.25">
      <c r="A4" s="14"/>
      <c r="B4" s="15"/>
      <c r="C4" s="15"/>
      <c r="D4" s="15"/>
      <c r="E4" s="15"/>
      <c r="F4" s="15"/>
      <c r="G4" s="41" t="s">
        <v>24</v>
      </c>
      <c r="H4" s="41"/>
    </row>
    <row r="5" spans="1:8" ht="15.75" x14ac:dyDescent="0.25">
      <c r="A5" s="14"/>
      <c r="B5" s="15"/>
      <c r="C5" s="15"/>
      <c r="D5" s="15"/>
      <c r="E5" s="15"/>
      <c r="F5" s="15"/>
      <c r="G5" s="15"/>
      <c r="H5" s="15"/>
    </row>
    <row r="6" spans="1:8" ht="15.75" x14ac:dyDescent="0.25">
      <c r="A6" s="42" t="s">
        <v>25</v>
      </c>
      <c r="B6" s="42"/>
      <c r="C6" s="42"/>
      <c r="D6" s="42"/>
      <c r="E6" s="42"/>
      <c r="F6" s="42"/>
      <c r="G6" s="42"/>
      <c r="H6" s="42"/>
    </row>
    <row r="7" spans="1:8" ht="15.75" x14ac:dyDescent="0.25">
      <c r="A7" s="34" t="s">
        <v>26</v>
      </c>
      <c r="B7" s="34"/>
      <c r="C7" s="34"/>
      <c r="D7" s="34"/>
      <c r="E7" s="34"/>
      <c r="F7" s="34"/>
      <c r="G7" s="34"/>
      <c r="H7" s="34"/>
    </row>
    <row r="8" spans="1:8" ht="15.75" x14ac:dyDescent="0.25">
      <c r="A8" s="34"/>
      <c r="B8" s="34"/>
      <c r="C8" s="34" t="s">
        <v>27</v>
      </c>
      <c r="D8" s="34"/>
      <c r="E8" s="34"/>
      <c r="F8" s="34"/>
      <c r="G8" s="34"/>
      <c r="H8" s="34"/>
    </row>
    <row r="9" spans="1:8" ht="15.75" x14ac:dyDescent="0.25">
      <c r="A9" s="14"/>
      <c r="B9" s="15"/>
      <c r="C9" s="15"/>
      <c r="D9" s="15"/>
      <c r="E9" s="15"/>
      <c r="F9" s="15"/>
      <c r="G9" s="33"/>
      <c r="H9" s="22" t="s">
        <v>16</v>
      </c>
    </row>
    <row r="10" spans="1:8" ht="27" x14ac:dyDescent="0.25">
      <c r="A10" s="9"/>
      <c r="B10" s="2" t="s">
        <v>28</v>
      </c>
      <c r="C10" s="2" t="s">
        <v>18</v>
      </c>
      <c r="D10" s="2" t="s">
        <v>19</v>
      </c>
      <c r="E10" s="2" t="s">
        <v>31</v>
      </c>
      <c r="F10" s="3" t="s">
        <v>4</v>
      </c>
      <c r="G10" s="2" t="s">
        <v>5</v>
      </c>
      <c r="H10" s="2" t="s">
        <v>20</v>
      </c>
    </row>
    <row r="11" spans="1:8" x14ac:dyDescent="0.25">
      <c r="A11" s="4"/>
      <c r="B11" s="1">
        <v>1</v>
      </c>
      <c r="C11" s="1">
        <v>2</v>
      </c>
      <c r="D11" s="1">
        <v>3</v>
      </c>
      <c r="E11" s="1">
        <v>4</v>
      </c>
      <c r="F11" s="1" t="s">
        <v>0</v>
      </c>
      <c r="G11" s="1" t="s">
        <v>1</v>
      </c>
      <c r="H11" s="1" t="s">
        <v>2</v>
      </c>
    </row>
    <row r="12" spans="1:8" x14ac:dyDescent="0.25">
      <c r="A12" s="35" t="s">
        <v>29</v>
      </c>
      <c r="B12" s="36"/>
      <c r="C12" s="36"/>
      <c r="D12" s="36"/>
      <c r="E12" s="36"/>
      <c r="F12" s="36"/>
      <c r="G12" s="37"/>
      <c r="H12" s="37"/>
    </row>
    <row r="13" spans="1:8" x14ac:dyDescent="0.25">
      <c r="A13" s="10" t="s">
        <v>9</v>
      </c>
      <c r="B13" s="21">
        <f>B15</f>
        <v>274416.68</v>
      </c>
      <c r="C13" s="38">
        <f>SUM(C15:C15)</f>
        <v>270001</v>
      </c>
      <c r="D13" s="21">
        <f>SUM(D15:D15)</f>
        <v>270001</v>
      </c>
      <c r="E13" s="21">
        <f>E15</f>
        <v>270000.03999999998</v>
      </c>
      <c r="F13" s="21">
        <f>E13-B13</f>
        <v>-4416.640000000014</v>
      </c>
      <c r="G13" s="31">
        <f>E13/D13*100</f>
        <v>99.999644445761305</v>
      </c>
      <c r="H13" s="31">
        <f>E13/B13</f>
        <v>0.98390535152600778</v>
      </c>
    </row>
    <row r="14" spans="1:8" x14ac:dyDescent="0.25">
      <c r="A14" s="4" t="s">
        <v>3</v>
      </c>
      <c r="B14" s="27"/>
      <c r="C14" s="39"/>
      <c r="D14" s="18"/>
      <c r="E14" s="18"/>
      <c r="F14" s="18"/>
      <c r="G14" s="24"/>
      <c r="H14" s="23"/>
    </row>
    <row r="15" spans="1:8" ht="21.75" customHeight="1" x14ac:dyDescent="0.25">
      <c r="A15" s="4" t="s">
        <v>30</v>
      </c>
      <c r="B15" s="20">
        <v>274416.68</v>
      </c>
      <c r="C15" s="40">
        <v>270001</v>
      </c>
      <c r="D15" s="40">
        <v>270001</v>
      </c>
      <c r="E15" s="20">
        <v>270000.03999999998</v>
      </c>
      <c r="F15" s="20">
        <f>E15-B15</f>
        <v>-4416.640000000014</v>
      </c>
      <c r="G15" s="30">
        <f>E15/D15*100</f>
        <v>99.999644445761305</v>
      </c>
      <c r="H15" s="30">
        <f>E15/B15</f>
        <v>0.98390535152600778</v>
      </c>
    </row>
    <row r="16" spans="1:8" s="13" customFormat="1" ht="15" x14ac:dyDescent="0.25">
      <c r="A16" s="12"/>
    </row>
    <row r="17" spans="1:8" s="13" customFormat="1" ht="15" x14ac:dyDescent="0.25">
      <c r="A17" s="12"/>
    </row>
    <row r="18" spans="1:8" s="13" customFormat="1" ht="15" x14ac:dyDescent="0.25">
      <c r="A18" s="12"/>
    </row>
    <row r="19" spans="1:8" s="13" customFormat="1" ht="15" x14ac:dyDescent="0.25">
      <c r="A19" s="12"/>
    </row>
    <row r="20" spans="1:8" s="13" customFormat="1" ht="15" x14ac:dyDescent="0.25">
      <c r="A20" s="12"/>
    </row>
    <row r="21" spans="1:8" s="13" customFormat="1" ht="15" x14ac:dyDescent="0.25">
      <c r="A21" s="12"/>
    </row>
    <row r="22" spans="1:8" s="13" customFormat="1" ht="15.75" x14ac:dyDescent="0.25">
      <c r="A22" s="14"/>
      <c r="B22" s="15"/>
      <c r="C22" s="15"/>
      <c r="D22" s="15"/>
      <c r="E22" s="15"/>
      <c r="F22" s="15"/>
      <c r="G22" s="41" t="s">
        <v>15</v>
      </c>
      <c r="H22" s="41"/>
    </row>
    <row r="23" spans="1:8" s="13" customFormat="1" ht="15.75" x14ac:dyDescent="0.25">
      <c r="A23" s="14"/>
      <c r="B23" s="15"/>
      <c r="C23" s="15"/>
      <c r="D23" s="15"/>
      <c r="E23" s="15"/>
      <c r="F23" s="15"/>
      <c r="G23" s="15"/>
      <c r="H23" s="15"/>
    </row>
    <row r="24" spans="1:8" s="13" customFormat="1" ht="15.75" customHeight="1" x14ac:dyDescent="0.25">
      <c r="A24" s="42" t="s">
        <v>11</v>
      </c>
      <c r="B24" s="42"/>
      <c r="C24" s="42"/>
      <c r="D24" s="42"/>
      <c r="E24" s="42"/>
      <c r="F24" s="42"/>
      <c r="G24" s="42"/>
      <c r="H24" s="42"/>
    </row>
    <row r="25" spans="1:8" s="13" customFormat="1" ht="15.75" customHeight="1" x14ac:dyDescent="0.25">
      <c r="A25" s="42" t="s">
        <v>10</v>
      </c>
      <c r="B25" s="42"/>
      <c r="C25" s="42"/>
      <c r="D25" s="42"/>
      <c r="E25" s="42"/>
      <c r="F25" s="42"/>
      <c r="G25" s="42"/>
      <c r="H25" s="42"/>
    </row>
    <row r="26" spans="1:8" s="13" customFormat="1" ht="15.75" x14ac:dyDescent="0.25">
      <c r="A26" s="16"/>
      <c r="B26" s="16"/>
      <c r="C26" s="16"/>
      <c r="D26" s="16"/>
      <c r="E26" s="16"/>
      <c r="F26" s="16"/>
      <c r="G26" s="16"/>
      <c r="H26" s="16"/>
    </row>
    <row r="27" spans="1:8" s="13" customFormat="1" ht="15.75" x14ac:dyDescent="0.25">
      <c r="A27" s="14"/>
      <c r="B27" s="15"/>
      <c r="C27" s="15"/>
      <c r="D27" s="15"/>
      <c r="E27" s="15"/>
      <c r="F27" s="15"/>
      <c r="G27" s="17"/>
      <c r="H27" s="22" t="s">
        <v>16</v>
      </c>
    </row>
    <row r="28" spans="1:8" ht="27" x14ac:dyDescent="0.25">
      <c r="A28" s="9"/>
      <c r="B28" s="2" t="s">
        <v>17</v>
      </c>
      <c r="C28" s="2" t="s">
        <v>18</v>
      </c>
      <c r="D28" s="2" t="s">
        <v>19</v>
      </c>
      <c r="E28" s="2" t="s">
        <v>31</v>
      </c>
      <c r="F28" s="3" t="s">
        <v>4</v>
      </c>
      <c r="G28" s="2" t="s">
        <v>5</v>
      </c>
      <c r="H28" s="2" t="s">
        <v>20</v>
      </c>
    </row>
    <row r="29" spans="1:8" x14ac:dyDescent="0.25">
      <c r="A29" s="4"/>
      <c r="B29" s="1">
        <v>1</v>
      </c>
      <c r="C29" s="1">
        <v>2</v>
      </c>
      <c r="D29" s="1">
        <v>3</v>
      </c>
      <c r="E29" s="1">
        <v>4</v>
      </c>
      <c r="F29" s="1" t="s">
        <v>0</v>
      </c>
      <c r="G29" s="1" t="s">
        <v>1</v>
      </c>
      <c r="H29" s="1" t="s">
        <v>2</v>
      </c>
    </row>
    <row r="30" spans="1:8" x14ac:dyDescent="0.25">
      <c r="A30" s="7" t="s">
        <v>11</v>
      </c>
      <c r="B30" s="6"/>
      <c r="C30" s="6"/>
      <c r="D30" s="6"/>
      <c r="E30" s="6"/>
      <c r="F30" s="6"/>
      <c r="G30" s="6"/>
      <c r="H30" s="6"/>
    </row>
    <row r="31" spans="1:8" x14ac:dyDescent="0.25">
      <c r="A31" s="10" t="s">
        <v>9</v>
      </c>
      <c r="B31" s="21">
        <f>SUM(B33:B43)</f>
        <v>91691.33</v>
      </c>
      <c r="C31" s="21">
        <f>SUM(C33:C44)</f>
        <v>1035000</v>
      </c>
      <c r="D31" s="21">
        <f>SUM(D33:D44)</f>
        <v>65484.990000000005</v>
      </c>
      <c r="E31" s="21">
        <f>SUM(E33:E44)</f>
        <v>64525.89</v>
      </c>
      <c r="F31" s="21">
        <f>SUM(E31-B31)</f>
        <v>-27165.440000000002</v>
      </c>
      <c r="G31" s="31">
        <f>E31/D31*100</f>
        <v>98.535389560264107</v>
      </c>
      <c r="H31" s="31">
        <f>E31/B31</f>
        <v>0.70372945839044976</v>
      </c>
    </row>
    <row r="32" spans="1:8" x14ac:dyDescent="0.25">
      <c r="A32" s="4" t="s">
        <v>3</v>
      </c>
      <c r="B32" s="18"/>
      <c r="C32" s="18"/>
      <c r="D32" s="18"/>
      <c r="E32" s="18"/>
      <c r="F32" s="18"/>
      <c r="G32" s="24"/>
      <c r="H32" s="23"/>
    </row>
    <row r="33" spans="1:8" ht="57.75" customHeight="1" x14ac:dyDescent="0.25">
      <c r="A33" s="5" t="s">
        <v>23</v>
      </c>
      <c r="B33" s="19">
        <v>0</v>
      </c>
      <c r="C33" s="19">
        <v>1000000</v>
      </c>
      <c r="D33" s="19">
        <v>0</v>
      </c>
      <c r="E33" s="19">
        <v>0</v>
      </c>
      <c r="F33" s="19">
        <f>SUM(E33-D33)</f>
        <v>0</v>
      </c>
      <c r="G33" s="26" t="s">
        <v>7</v>
      </c>
      <c r="H33" s="26" t="s">
        <v>7</v>
      </c>
    </row>
    <row r="34" spans="1:8" ht="39" x14ac:dyDescent="0.25">
      <c r="A34" s="32" t="s">
        <v>22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26" t="s">
        <v>7</v>
      </c>
      <c r="H34" s="26" t="s">
        <v>7</v>
      </c>
    </row>
    <row r="35" spans="1:8" x14ac:dyDescent="0.25">
      <c r="A35" s="32" t="s">
        <v>12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26" t="s">
        <v>7</v>
      </c>
      <c r="H35" s="26" t="s">
        <v>7</v>
      </c>
    </row>
    <row r="36" spans="1:8" x14ac:dyDescent="0.25">
      <c r="A36" s="32" t="s">
        <v>21</v>
      </c>
      <c r="B36" s="27">
        <v>0</v>
      </c>
      <c r="C36" s="27">
        <v>0</v>
      </c>
      <c r="D36" s="27">
        <v>0</v>
      </c>
      <c r="E36" s="19">
        <v>0</v>
      </c>
      <c r="F36" s="19">
        <v>0</v>
      </c>
      <c r="G36" s="26" t="s">
        <v>7</v>
      </c>
      <c r="H36" s="26" t="s">
        <v>7</v>
      </c>
    </row>
    <row r="37" spans="1:8" ht="19.5" customHeight="1" x14ac:dyDescent="0.25">
      <c r="A37" s="5" t="s">
        <v>14</v>
      </c>
      <c r="B37" s="19">
        <v>9000</v>
      </c>
      <c r="C37" s="19">
        <v>35000</v>
      </c>
      <c r="D37" s="19">
        <v>18984.990000000002</v>
      </c>
      <c r="E37" s="19">
        <v>18935.89</v>
      </c>
      <c r="F37" s="19">
        <f>SUM(E37-B37)</f>
        <v>9935.89</v>
      </c>
      <c r="G37" s="28">
        <f>E37/D37*100</f>
        <v>99.741374633328732</v>
      </c>
      <c r="H37" s="26">
        <f>E37/B37</f>
        <v>2.1039877777777778</v>
      </c>
    </row>
    <row r="38" spans="1:8" ht="11.25" customHeight="1" x14ac:dyDescent="0.25">
      <c r="A38" s="5" t="s">
        <v>13</v>
      </c>
      <c r="B38" s="19">
        <v>4788.7299999999996</v>
      </c>
      <c r="C38" s="19">
        <v>0</v>
      </c>
      <c r="D38" s="19">
        <v>0</v>
      </c>
      <c r="E38" s="19">
        <v>0</v>
      </c>
      <c r="F38" s="19">
        <f>SUM(E38-B38)</f>
        <v>-4788.7299999999996</v>
      </c>
      <c r="G38" s="26" t="s">
        <v>7</v>
      </c>
      <c r="H38" s="26">
        <f>E38/B38</f>
        <v>0</v>
      </c>
    </row>
    <row r="39" spans="1:8" ht="19.5" x14ac:dyDescent="0.25">
      <c r="A39" s="5" t="s">
        <v>8</v>
      </c>
      <c r="B39" s="19">
        <v>9972.6</v>
      </c>
      <c r="C39" s="19">
        <v>0</v>
      </c>
      <c r="D39" s="19">
        <v>0</v>
      </c>
      <c r="E39" s="19">
        <v>0</v>
      </c>
      <c r="F39" s="19">
        <f>SUM(E39-B39)</f>
        <v>-9972.6</v>
      </c>
      <c r="G39" s="26" t="s">
        <v>7</v>
      </c>
      <c r="H39" s="28">
        <f>E39/B39</f>
        <v>0</v>
      </c>
    </row>
    <row r="40" spans="1:8" x14ac:dyDescent="0.25">
      <c r="A40" s="5" t="s">
        <v>12</v>
      </c>
      <c r="B40" s="19">
        <v>30000</v>
      </c>
      <c r="C40" s="19">
        <v>0</v>
      </c>
      <c r="D40" s="19">
        <v>0</v>
      </c>
      <c r="E40" s="19">
        <v>0</v>
      </c>
      <c r="F40" s="19">
        <f>SUM(E40-B40)</f>
        <v>-30000</v>
      </c>
      <c r="G40" s="26" t="s">
        <v>7</v>
      </c>
      <c r="H40" s="26">
        <v>0</v>
      </c>
    </row>
    <row r="41" spans="1:8" ht="19.5" x14ac:dyDescent="0.25">
      <c r="A41" s="4" t="s">
        <v>6</v>
      </c>
      <c r="B41" s="20">
        <v>0</v>
      </c>
      <c r="C41" s="20">
        <v>0</v>
      </c>
      <c r="D41" s="20">
        <v>0</v>
      </c>
      <c r="E41" s="20">
        <v>0</v>
      </c>
      <c r="F41" s="20">
        <f>SUM(E41-B41)</f>
        <v>0</v>
      </c>
      <c r="G41" s="29" t="s">
        <v>7</v>
      </c>
      <c r="H41" s="29" t="s">
        <v>7</v>
      </c>
    </row>
    <row r="42" spans="1:8" x14ac:dyDescent="0.25">
      <c r="A42" s="4" t="s">
        <v>13</v>
      </c>
      <c r="B42" s="20">
        <v>20940</v>
      </c>
      <c r="C42" s="20">
        <v>0</v>
      </c>
      <c r="D42" s="20">
        <v>0</v>
      </c>
      <c r="E42" s="20">
        <v>0</v>
      </c>
      <c r="F42" s="20">
        <f t="shared" ref="F42:F44" si="0">SUM(E42-B42)</f>
        <v>-20940</v>
      </c>
      <c r="G42" s="29" t="s">
        <v>7</v>
      </c>
      <c r="H42" s="29">
        <f>E42/B42</f>
        <v>0</v>
      </c>
    </row>
    <row r="43" spans="1:8" x14ac:dyDescent="0.25">
      <c r="A43" s="4" t="s">
        <v>12</v>
      </c>
      <c r="B43" s="20">
        <v>16990</v>
      </c>
      <c r="C43" s="20">
        <v>0</v>
      </c>
      <c r="D43" s="20">
        <v>33000</v>
      </c>
      <c r="E43" s="20">
        <v>32100</v>
      </c>
      <c r="F43" s="20">
        <f t="shared" si="0"/>
        <v>15110</v>
      </c>
      <c r="G43" s="30">
        <f t="shared" ref="G43:G44" si="1">E43/D43*100</f>
        <v>97.27272727272728</v>
      </c>
      <c r="H43" s="29">
        <f>E43/B43</f>
        <v>1.8893466745144203</v>
      </c>
    </row>
    <row r="44" spans="1:8" s="13" customFormat="1" ht="11.25" customHeight="1" x14ac:dyDescent="0.25">
      <c r="A44" s="4" t="s">
        <v>21</v>
      </c>
      <c r="B44" s="25">
        <v>0</v>
      </c>
      <c r="C44" s="25">
        <v>0</v>
      </c>
      <c r="D44" s="20">
        <v>13500</v>
      </c>
      <c r="E44" s="20">
        <v>13490</v>
      </c>
      <c r="F44" s="20">
        <f t="shared" si="0"/>
        <v>13490</v>
      </c>
      <c r="G44" s="30">
        <f t="shared" si="1"/>
        <v>99.925925925925924</v>
      </c>
      <c r="H44" s="29" t="s">
        <v>7</v>
      </c>
    </row>
  </sheetData>
  <mergeCells count="5">
    <mergeCell ref="G22:H22"/>
    <mergeCell ref="A24:H24"/>
    <mergeCell ref="A25:H25"/>
    <mergeCell ref="G4:H4"/>
    <mergeCell ref="A6:H6"/>
  </mergeCells>
  <pageMargins left="0.98425196850393704" right="0.19685039370078741" top="0.74803149606299213" bottom="0.74803149606299213" header="0.31496062992125984" footer="0.31496062992125984"/>
  <pageSetup paperSize="9" scale="9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WKX3UHSAJ2R6-2-687295</_dlc_DocId>
    <_dlc_DocIdUrl xmlns="e60a29af-d413-48d4-bd90-fe9d2a897e4b">
      <Url>https://ovdmasv601/sites/DMS/_layouts/15/DocIdRedir.aspx?ID=WKX3UHSAJ2R6-2-687295</Url>
      <Description>WKX3UHSAJ2R6-2-687295</Description>
    </_dlc_DocIdUrl>
  </documentManagement>
</p:properties>
</file>

<file path=customXml/itemProps1.xml><?xml version="1.0" encoding="utf-8"?>
<ds:datastoreItem xmlns:ds="http://schemas.openxmlformats.org/officeDocument/2006/customXml" ds:itemID="{8B7FC906-0D78-4046-A16B-B6ABAAFE4797}"/>
</file>

<file path=customXml/itemProps2.xml><?xml version="1.0" encoding="utf-8"?>
<ds:datastoreItem xmlns:ds="http://schemas.openxmlformats.org/officeDocument/2006/customXml" ds:itemID="{7FA0068E-7C40-475F-8742-558879CA0217}"/>
</file>

<file path=customXml/itemProps3.xml><?xml version="1.0" encoding="utf-8"?>
<ds:datastoreItem xmlns:ds="http://schemas.openxmlformats.org/officeDocument/2006/customXml" ds:itemID="{68B2D525-DCDA-4A02-A024-147BD0833A8F}"/>
</file>

<file path=customXml/itemProps4.xml><?xml version="1.0" encoding="utf-8"?>
<ds:datastoreItem xmlns:ds="http://schemas.openxmlformats.org/officeDocument/2006/customXml" ds:itemID="{67077FA6-CBCE-4481-985F-6444D7E2B5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priloha_c_9_a_10</vt:lpstr>
      <vt:lpstr>priloha_c_9_a_10!Oblasť_tlače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2016-03-18T08:55:32Z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7e11974f-4492-47c9-b219-506d133de15e</vt:lpwstr>
  </property>
</Properties>
</file>