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300" windowWidth="15120" windowHeight="7830"/>
  </bookViews>
  <sheets>
    <sheet name="Priloha_c_4" sheetId="2" r:id="rId1"/>
  </sheets>
  <definedNames>
    <definedName name="_xlnm.Print_Area" localSheetId="0">Priloha_c_4!$A$1:$H$24</definedName>
  </definedNames>
  <calcPr calcId="152511"/>
</workbook>
</file>

<file path=xl/calcChain.xml><?xml version="1.0" encoding="utf-8"?>
<calcChain xmlns="http://schemas.openxmlformats.org/spreadsheetml/2006/main">
  <c r="C20" i="2" l="1"/>
  <c r="B20" i="2" l="1"/>
  <c r="B13" i="2"/>
  <c r="B11" i="2" l="1"/>
  <c r="D20" i="2"/>
  <c r="E20" i="2"/>
  <c r="C13" i="2"/>
  <c r="D13" i="2"/>
  <c r="E13" i="2"/>
  <c r="D11" i="2" l="1"/>
  <c r="H23" i="2"/>
  <c r="G23" i="2"/>
  <c r="F23" i="2"/>
  <c r="H22" i="2"/>
  <c r="G22" i="2"/>
  <c r="F22" i="2"/>
  <c r="H19" i="2"/>
  <c r="G19" i="2"/>
  <c r="F19" i="2"/>
  <c r="H18" i="2"/>
  <c r="G18" i="2"/>
  <c r="F18" i="2"/>
  <c r="H17" i="2"/>
  <c r="G17" i="2"/>
  <c r="F17" i="2"/>
  <c r="H16" i="2"/>
  <c r="G16" i="2"/>
  <c r="F16" i="2"/>
  <c r="H15" i="2"/>
  <c r="G15" i="2"/>
  <c r="F15" i="2"/>
  <c r="C11" i="2" l="1"/>
  <c r="E11" i="2"/>
  <c r="F20" i="2"/>
  <c r="F13" i="2"/>
  <c r="H13" i="2"/>
  <c r="H20" i="2"/>
  <c r="G13" i="2"/>
  <c r="G20" i="2"/>
  <c r="G11" i="2" l="1"/>
  <c r="H11" i="2"/>
  <c r="F11" i="2"/>
</calcChain>
</file>

<file path=xl/sharedStrings.xml><?xml version="1.0" encoding="utf-8"?>
<sst xmlns="http://schemas.openxmlformats.org/spreadsheetml/2006/main" count="26" uniqueCount="24">
  <si>
    <t>5=4-1</t>
  </si>
  <si>
    <t>6=4/3</t>
  </si>
  <si>
    <t>7=4/1</t>
  </si>
  <si>
    <t>v tom:</t>
  </si>
  <si>
    <t>Rozdiel</t>
  </si>
  <si>
    <t xml:space="preserve"> % plnenia</t>
  </si>
  <si>
    <t>Výdavky spolu</t>
  </si>
  <si>
    <t>Hlavná kategória 600 - Bežné výdavky  spolu</t>
  </si>
  <si>
    <t>Kategória 610 - Mzdy, platy, služobné príjmy a ostatné osobné vyrovnania</t>
  </si>
  <si>
    <t>Kategória 640 - Bežné transfery</t>
  </si>
  <si>
    <t>Kategória 710 - Obstarávanie kapitálových aktív</t>
  </si>
  <si>
    <t>Kategória 720 - Kapitálové transfery</t>
  </si>
  <si>
    <t>Kategória 650 - Splácanie úrokov a ostatné platby súvisiace s úverom, pôžičkou, návratnou finančnou výpomocou a finančným prenájmom</t>
  </si>
  <si>
    <t>Výdavky kapitoly podľa ekonomickej klasifikácie</t>
  </si>
  <si>
    <r>
      <rPr>
        <b/>
        <sz val="7"/>
        <rFont val="Arial"/>
        <family val="2"/>
        <charset val="238"/>
      </rPr>
      <t>Hlavná kategória 700 - Kapitálové výdavky spolu</t>
    </r>
    <r>
      <rPr>
        <sz val="7"/>
        <rFont val="Arial"/>
        <family val="2"/>
        <charset val="238"/>
      </rPr>
      <t xml:space="preserve"> </t>
    </r>
  </si>
  <si>
    <t>Príloha č. 4</t>
  </si>
  <si>
    <t>(v eur na 2 desatinné miesta)</t>
  </si>
  <si>
    <t>Kategória 620 - Poistné a príspevok do poisťovní</t>
  </si>
  <si>
    <t xml:space="preserve">Kategória 630 - Tovary a služby </t>
  </si>
  <si>
    <t>Skutočnosť          za rok 2014</t>
  </si>
  <si>
    <t>Schválený rozpočet na rok 2015</t>
  </si>
  <si>
    <t>Upravený rozpočet na rok 2015</t>
  </si>
  <si>
    <t>Skutočnosť                za rok 2015</t>
  </si>
  <si>
    <t>Index 2015/14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</si>
</sst>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rgb="FFFF0000"/>
      <name val="Arial Narrow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u/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7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zoomScale="130" zoomScaleNormal="130" zoomScaleSheetLayoutView="100" workbookViewId="0">
      <selection activeCell="E1" sqref="E1:E1048576"/>
    </sheetView>
  </sheetViews>
  <sheetFormatPr defaultColWidth="11.140625" defaultRowHeight="11.25" x14ac:dyDescent="0.25"/>
  <cols>
    <col min="1" max="1" width="13" style="2" customWidth="1"/>
    <col min="2" max="6" width="11.28515625" style="1" customWidth="1"/>
    <col min="7" max="8" width="7.5703125" style="1" customWidth="1"/>
    <col min="9" max="16384" width="11.140625" style="1"/>
  </cols>
  <sheetData>
    <row r="1" spans="1:8" s="4" customFormat="1" ht="15" customHeight="1" x14ac:dyDescent="0.25">
      <c r="A1" s="3"/>
    </row>
    <row r="2" spans="1:8" s="4" customFormat="1" ht="15" x14ac:dyDescent="0.25">
      <c r="A2" s="3"/>
    </row>
    <row r="3" spans="1:8" s="4" customFormat="1" ht="15.75" x14ac:dyDescent="0.25">
      <c r="A3" s="3"/>
      <c r="G3" s="31" t="s">
        <v>15</v>
      </c>
      <c r="H3" s="31"/>
    </row>
    <row r="4" spans="1:8" s="4" customFormat="1" ht="15" x14ac:dyDescent="0.25">
      <c r="A4" s="3"/>
    </row>
    <row r="5" spans="1:8" s="4" customFormat="1" ht="15" customHeight="1" x14ac:dyDescent="0.25">
      <c r="A5" s="29" t="s">
        <v>13</v>
      </c>
      <c r="B5" s="29"/>
      <c r="C5" s="29"/>
      <c r="D5" s="29"/>
      <c r="E5" s="29"/>
      <c r="F5" s="29"/>
      <c r="G5" s="29"/>
      <c r="H5" s="29"/>
    </row>
    <row r="6" spans="1:8" s="4" customFormat="1" ht="15" customHeight="1" x14ac:dyDescent="0.25">
      <c r="A6" s="30"/>
      <c r="B6" s="30"/>
      <c r="C6" s="30"/>
      <c r="D6" s="30"/>
      <c r="E6" s="30"/>
      <c r="F6" s="30"/>
      <c r="G6" s="30"/>
      <c r="H6" s="30"/>
    </row>
    <row r="7" spans="1:8" s="4" customFormat="1" ht="15" customHeight="1" x14ac:dyDescent="0.25">
      <c r="A7" s="6"/>
      <c r="B7" s="6"/>
      <c r="C7" s="6"/>
      <c r="D7" s="6"/>
      <c r="E7" s="6"/>
      <c r="F7" s="6"/>
      <c r="G7" s="6"/>
      <c r="H7" s="6"/>
    </row>
    <row r="8" spans="1:8" s="4" customFormat="1" ht="15" x14ac:dyDescent="0.25">
      <c r="A8" s="3"/>
      <c r="G8" s="5"/>
      <c r="H8" s="20" t="s">
        <v>16</v>
      </c>
    </row>
    <row r="9" spans="1:8" ht="27" x14ac:dyDescent="0.25">
      <c r="A9" s="9"/>
      <c r="B9" s="10" t="s">
        <v>19</v>
      </c>
      <c r="C9" s="10" t="s">
        <v>20</v>
      </c>
      <c r="D9" s="10" t="s">
        <v>21</v>
      </c>
      <c r="E9" s="10" t="s">
        <v>22</v>
      </c>
      <c r="F9" s="19" t="s">
        <v>4</v>
      </c>
      <c r="G9" s="10" t="s">
        <v>5</v>
      </c>
      <c r="H9" s="10" t="s">
        <v>23</v>
      </c>
    </row>
    <row r="10" spans="1:8" ht="11.25" customHeight="1" x14ac:dyDescent="0.25">
      <c r="A10" s="11"/>
      <c r="B10" s="12">
        <v>1</v>
      </c>
      <c r="C10" s="12">
        <v>2</v>
      </c>
      <c r="D10" s="12">
        <v>3</v>
      </c>
      <c r="E10" s="12">
        <v>4</v>
      </c>
      <c r="F10" s="12" t="s">
        <v>0</v>
      </c>
      <c r="G10" s="12" t="s">
        <v>1</v>
      </c>
      <c r="H10" s="12" t="s">
        <v>2</v>
      </c>
    </row>
    <row r="11" spans="1:8" x14ac:dyDescent="0.25">
      <c r="A11" s="13" t="s">
        <v>6</v>
      </c>
      <c r="B11" s="14">
        <f>SUM(B13+B20)</f>
        <v>2917442740.6699996</v>
      </c>
      <c r="C11" s="14">
        <f>SUM(C13+C20)</f>
        <v>3764590082</v>
      </c>
      <c r="D11" s="14">
        <f>SUM(D13+D20)</f>
        <v>2599178087.3599997</v>
      </c>
      <c r="E11" s="14">
        <f>SUM(E13+E20)</f>
        <v>2316560630.5999999</v>
      </c>
      <c r="F11" s="14">
        <f>SUM(F13+F20)</f>
        <v>-600882110.06999981</v>
      </c>
      <c r="G11" s="28">
        <f>E11/D11*100</f>
        <v>89.126660534174633</v>
      </c>
      <c r="H11" s="28">
        <f>E11/B11</f>
        <v>0.79403807941334081</v>
      </c>
    </row>
    <row r="12" spans="1:8" x14ac:dyDescent="0.25">
      <c r="A12" s="11" t="s">
        <v>3</v>
      </c>
      <c r="B12" s="15"/>
      <c r="C12" s="15"/>
      <c r="D12" s="22"/>
      <c r="E12" s="22"/>
      <c r="F12" s="22"/>
      <c r="G12" s="23"/>
      <c r="H12" s="21"/>
    </row>
    <row r="13" spans="1:8" ht="28.5" customHeight="1" x14ac:dyDescent="0.25">
      <c r="A13" s="16" t="s">
        <v>7</v>
      </c>
      <c r="B13" s="17">
        <f>SUM(B15:B19)</f>
        <v>2903842045.3699994</v>
      </c>
      <c r="C13" s="17">
        <f>SUM(C15:C19)</f>
        <v>3758855082</v>
      </c>
      <c r="D13" s="17">
        <f>SUM(D15:D19)</f>
        <v>2582718842.3699999</v>
      </c>
      <c r="E13" s="17">
        <f>SUM(E15:E19)</f>
        <v>2300108869.0999999</v>
      </c>
      <c r="F13" s="17">
        <f>SUM(F15:F19)</f>
        <v>-603733176.26999986</v>
      </c>
      <c r="G13" s="27">
        <f>E13/D13*100</f>
        <v>89.057656271610796</v>
      </c>
      <c r="H13" s="27">
        <f>E13/B13</f>
        <v>0.79209159216059444</v>
      </c>
    </row>
    <row r="14" spans="1:8" ht="11.25" customHeight="1" x14ac:dyDescent="0.25">
      <c r="A14" s="11" t="s">
        <v>3</v>
      </c>
      <c r="B14" s="15"/>
      <c r="C14" s="15"/>
      <c r="D14" s="22"/>
      <c r="E14" s="22"/>
      <c r="F14" s="22"/>
      <c r="G14" s="23"/>
      <c r="H14" s="23"/>
    </row>
    <row r="15" spans="1:8" ht="39.75" customHeight="1" x14ac:dyDescent="0.25">
      <c r="A15" s="11" t="s">
        <v>8</v>
      </c>
      <c r="B15" s="18">
        <v>1484066.89</v>
      </c>
      <c r="C15" s="18">
        <v>11267120</v>
      </c>
      <c r="D15" s="18">
        <v>1549139</v>
      </c>
      <c r="E15" s="18">
        <v>1544036.71</v>
      </c>
      <c r="F15" s="18">
        <f>SUM(E15-B15)</f>
        <v>59969.820000000065</v>
      </c>
      <c r="G15" s="26">
        <f t="shared" ref="G15:G20" si="0">E15/D15*100</f>
        <v>99.670637044190343</v>
      </c>
      <c r="H15" s="26">
        <f t="shared" ref="H15:H20" si="1">E15/B15</f>
        <v>1.0404091085139702</v>
      </c>
    </row>
    <row r="16" spans="1:8" ht="29.25" x14ac:dyDescent="0.25">
      <c r="A16" s="11" t="s">
        <v>17</v>
      </c>
      <c r="B16" s="18">
        <v>579796.81000000006</v>
      </c>
      <c r="C16" s="18">
        <v>3518788</v>
      </c>
      <c r="D16" s="18">
        <v>596307</v>
      </c>
      <c r="E16" s="18">
        <v>595683.46</v>
      </c>
      <c r="F16" s="18">
        <f>SUM(E16-B16)</f>
        <v>15886.649999999907</v>
      </c>
      <c r="G16" s="26">
        <f t="shared" si="0"/>
        <v>99.895433057133317</v>
      </c>
      <c r="H16" s="26">
        <f t="shared" si="1"/>
        <v>1.027400374969293</v>
      </c>
    </row>
    <row r="17" spans="1:8" ht="19.5" x14ac:dyDescent="0.25">
      <c r="A17" s="11" t="s">
        <v>18</v>
      </c>
      <c r="B17" s="18">
        <v>1036106.29</v>
      </c>
      <c r="C17" s="18">
        <v>584343120</v>
      </c>
      <c r="D17" s="18">
        <v>167677576.08000001</v>
      </c>
      <c r="E17" s="18">
        <v>45688722.600000001</v>
      </c>
      <c r="F17" s="18">
        <f>SUM(E17-B17)</f>
        <v>44652616.310000002</v>
      </c>
      <c r="G17" s="26">
        <f t="shared" si="0"/>
        <v>27.247962230919669</v>
      </c>
      <c r="H17" s="26">
        <f t="shared" si="1"/>
        <v>44.096559436966643</v>
      </c>
    </row>
    <row r="18" spans="1:8" ht="19.5" x14ac:dyDescent="0.25">
      <c r="A18" s="11" t="s">
        <v>9</v>
      </c>
      <c r="B18" s="18">
        <v>2900467658.6999998</v>
      </c>
      <c r="C18" s="18">
        <v>3159456053</v>
      </c>
      <c r="D18" s="18">
        <v>2412625819.29</v>
      </c>
      <c r="E18" s="18">
        <v>2252010426.29</v>
      </c>
      <c r="F18" s="18">
        <f>SUM(E18-B18)</f>
        <v>-648457232.40999985</v>
      </c>
      <c r="G18" s="26">
        <f t="shared" si="0"/>
        <v>93.342714327443161</v>
      </c>
      <c r="H18" s="26">
        <f t="shared" si="1"/>
        <v>0.77643011103228754</v>
      </c>
    </row>
    <row r="19" spans="1:8" ht="75" customHeight="1" x14ac:dyDescent="0.25">
      <c r="A19" s="11" t="s">
        <v>12</v>
      </c>
      <c r="B19" s="18">
        <v>274416.68</v>
      </c>
      <c r="C19" s="18">
        <v>270001</v>
      </c>
      <c r="D19" s="18">
        <v>270001</v>
      </c>
      <c r="E19" s="18">
        <v>270000.03999999998</v>
      </c>
      <c r="F19" s="18">
        <f>SUM(E19-B19)</f>
        <v>-4416.640000000014</v>
      </c>
      <c r="G19" s="26">
        <f t="shared" si="0"/>
        <v>99.999644445761305</v>
      </c>
      <c r="H19" s="26">
        <f t="shared" si="1"/>
        <v>0.98390535152600778</v>
      </c>
    </row>
    <row r="20" spans="1:8" ht="28.5" customHeight="1" x14ac:dyDescent="0.25">
      <c r="A20" s="11" t="s">
        <v>14</v>
      </c>
      <c r="B20" s="17">
        <f>SUM(B22:B23)</f>
        <v>13600695.300000001</v>
      </c>
      <c r="C20" s="17">
        <f>SUM(C22:C23)</f>
        <v>5735000</v>
      </c>
      <c r="D20" s="17">
        <f>SUM(D22:D23)</f>
        <v>16459244.99</v>
      </c>
      <c r="E20" s="17">
        <f>SUM(E22:E23)</f>
        <v>16451761.5</v>
      </c>
      <c r="F20" s="17">
        <f>SUM(F22:F23)</f>
        <v>2851066.1999999988</v>
      </c>
      <c r="G20" s="27">
        <f t="shared" si="0"/>
        <v>99.954533212157997</v>
      </c>
      <c r="H20" s="27">
        <f t="shared" si="1"/>
        <v>1.2096265034332472</v>
      </c>
    </row>
    <row r="21" spans="1:8" x14ac:dyDescent="0.25">
      <c r="A21" s="11" t="s">
        <v>3</v>
      </c>
      <c r="B21" s="18"/>
      <c r="C21" s="18"/>
      <c r="D21" s="24"/>
      <c r="E21" s="24"/>
      <c r="F21" s="24"/>
      <c r="G21" s="25"/>
      <c r="H21" s="25"/>
    </row>
    <row r="22" spans="1:8" ht="29.25" x14ac:dyDescent="0.25">
      <c r="A22" s="11" t="s">
        <v>10</v>
      </c>
      <c r="B22" s="18">
        <v>91691.33</v>
      </c>
      <c r="C22" s="18">
        <v>1035000</v>
      </c>
      <c r="D22" s="18">
        <v>65484.99</v>
      </c>
      <c r="E22" s="18">
        <v>64525.89</v>
      </c>
      <c r="F22" s="18">
        <f>SUM(E22-B22)</f>
        <v>-27165.440000000002</v>
      </c>
      <c r="G22" s="26">
        <f>E22/D22*100</f>
        <v>98.535389560264122</v>
      </c>
      <c r="H22" s="26">
        <f>E22/B22</f>
        <v>0.70372945839044976</v>
      </c>
    </row>
    <row r="23" spans="1:8" ht="18.75" customHeight="1" x14ac:dyDescent="0.25">
      <c r="A23" s="11" t="s">
        <v>11</v>
      </c>
      <c r="B23" s="18">
        <v>13509003.970000001</v>
      </c>
      <c r="C23" s="18">
        <v>4700000</v>
      </c>
      <c r="D23" s="18">
        <v>16393760</v>
      </c>
      <c r="E23" s="18">
        <v>16387235.609999999</v>
      </c>
      <c r="F23" s="18">
        <f>SUM(E23-B23)</f>
        <v>2878231.6399999987</v>
      </c>
      <c r="G23" s="26">
        <f>E23/D23*100</f>
        <v>99.960201991489441</v>
      </c>
      <c r="H23" s="26">
        <f>E23/B23</f>
        <v>1.2130602408876188</v>
      </c>
    </row>
    <row r="24" spans="1:8" ht="13.5" x14ac:dyDescent="0.25">
      <c r="A24" s="7"/>
      <c r="B24" s="8"/>
      <c r="C24" s="8"/>
      <c r="D24" s="8"/>
      <c r="E24" s="8"/>
      <c r="F24" s="8"/>
      <c r="G24" s="8"/>
      <c r="H24" s="8"/>
    </row>
  </sheetData>
  <mergeCells count="3">
    <mergeCell ref="A5:H5"/>
    <mergeCell ref="A6:H6"/>
    <mergeCell ref="G3:H3"/>
  </mergeCells>
  <pageMargins left="0.98425196850393704" right="0.19685039370078741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WKX3UHSAJ2R6-2-687145</_dlc_DocId>
    <_dlc_DocIdUrl xmlns="e60a29af-d413-48d4-bd90-fe9d2a897e4b">
      <Url>https://ovdmasv601/sites/DMS/_layouts/15/DocIdRedir.aspx?ID=WKX3UHSAJ2R6-2-687145</Url>
      <Description>WKX3UHSAJ2R6-2-687145</Description>
    </_dlc_DocIdUrl>
  </documentManagement>
</p:properties>
</file>

<file path=customXml/itemProps1.xml><?xml version="1.0" encoding="utf-8"?>
<ds:datastoreItem xmlns:ds="http://schemas.openxmlformats.org/officeDocument/2006/customXml" ds:itemID="{8B10BF20-5B8A-435A-9683-DD502A4FD4DF}"/>
</file>

<file path=customXml/itemProps2.xml><?xml version="1.0" encoding="utf-8"?>
<ds:datastoreItem xmlns:ds="http://schemas.openxmlformats.org/officeDocument/2006/customXml" ds:itemID="{1486B3EE-B38E-4975-A521-A979C2EA600C}"/>
</file>

<file path=customXml/itemProps3.xml><?xml version="1.0" encoding="utf-8"?>
<ds:datastoreItem xmlns:ds="http://schemas.openxmlformats.org/officeDocument/2006/customXml" ds:itemID="{CAD10FD8-F8AA-480E-95D9-C417E2B92053}"/>
</file>

<file path=customXml/itemProps4.xml><?xml version="1.0" encoding="utf-8"?>
<ds:datastoreItem xmlns:ds="http://schemas.openxmlformats.org/officeDocument/2006/customXml" ds:itemID="{3CE379D1-2482-4471-9DFE-F473CABD45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Priloha_c_4</vt:lpstr>
      <vt:lpstr>Priloha_c_4!Oblasť_tlače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2016-03-18T08:40:21Z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d8f5c922-9c95-41e0-a72d-060f25961456</vt:lpwstr>
  </property>
</Properties>
</file>